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ighttocare-my.sharepoint.com/personal/andres_montaner_righttocare_org/Documents/Documents/SI/ASAP/Webinars/Web2/"/>
    </mc:Choice>
  </mc:AlternateContent>
  <xr:revisionPtr revIDLastSave="50" documentId="8_{3B67E260-BF50-4FBD-A97B-EEAE644850E4}" xr6:coauthVersionLast="47" xr6:coauthVersionMax="47" xr10:uidLastSave="{AE4D6023-08A0-4B97-B8B2-4E6215E76D4B}"/>
  <bookViews>
    <workbookView xWindow="-108" yWindow="-108" windowWidth="23256" windowHeight="12456" xr2:uid="{00000000-000D-0000-FFFF-FFFF00000000}"/>
  </bookViews>
  <sheets>
    <sheet name="Prevention &amp; Support" sheetId="5" r:id="rId1"/>
    <sheet name="Testing" sheetId="1" r:id="rId2"/>
    <sheet name="Treatment &amp; Viral Suppression" sheetId="3" r:id="rId3"/>
    <sheet name="Validation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" i="5" l="1"/>
  <c r="R49" i="3"/>
  <c r="R50" i="3"/>
  <c r="R51" i="3"/>
  <c r="R52" i="3"/>
  <c r="R48" i="3"/>
  <c r="R37" i="3"/>
  <c r="R38" i="3"/>
  <c r="R39" i="3"/>
  <c r="R40" i="3"/>
  <c r="R41" i="3"/>
  <c r="R42" i="3"/>
  <c r="R43" i="3"/>
  <c r="R44" i="3"/>
  <c r="R45" i="3"/>
  <c r="R46" i="3"/>
  <c r="R36" i="3"/>
  <c r="R30" i="3"/>
  <c r="R10" i="3" s="1"/>
  <c r="R31" i="3"/>
  <c r="R32" i="3"/>
  <c r="R33" i="3"/>
  <c r="R29" i="3"/>
  <c r="R27" i="3"/>
  <c r="R18" i="3"/>
  <c r="R19" i="3"/>
  <c r="R20" i="3"/>
  <c r="R21" i="3"/>
  <c r="R22" i="3"/>
  <c r="R23" i="3"/>
  <c r="R24" i="3"/>
  <c r="R25" i="3"/>
  <c r="R26" i="3"/>
  <c r="R17" i="3"/>
  <c r="AJ38" i="7"/>
  <c r="AJ19" i="7"/>
  <c r="AO38" i="7"/>
  <c r="AO43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AO37" i="7"/>
  <c r="AO24" i="7"/>
  <c r="AO19" i="7"/>
  <c r="AO5" i="7"/>
  <c r="AO6" i="7"/>
  <c r="AO7" i="7"/>
  <c r="AO8" i="7"/>
  <c r="AO9" i="7"/>
  <c r="AO10" i="7"/>
  <c r="AO11" i="7"/>
  <c r="AO12" i="7"/>
  <c r="AO13" i="7"/>
  <c r="AO14" i="7"/>
  <c r="AO15" i="7"/>
  <c r="AO16" i="7"/>
  <c r="AO17" i="7"/>
  <c r="AO18" i="7"/>
  <c r="AO4" i="7"/>
  <c r="AM19" i="7"/>
  <c r="AM38" i="7"/>
  <c r="AP38" i="7"/>
  <c r="AP19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" i="7"/>
  <c r="N5" i="7"/>
  <c r="T15" i="1"/>
  <c r="W15" i="1"/>
  <c r="N6" i="7"/>
  <c r="T16" i="1"/>
  <c r="N7" i="7" s="1"/>
  <c r="W16" i="1"/>
  <c r="T17" i="1"/>
  <c r="W17" i="1"/>
  <c r="T18" i="1"/>
  <c r="W18" i="1"/>
  <c r="T19" i="1"/>
  <c r="W19" i="1"/>
  <c r="T20" i="1"/>
  <c r="W20" i="1"/>
  <c r="T21" i="1"/>
  <c r="W21" i="1"/>
  <c r="T22" i="1"/>
  <c r="W22" i="1"/>
  <c r="T23" i="1"/>
  <c r="W23" i="1"/>
  <c r="T24" i="1"/>
  <c r="T15" i="7" s="1"/>
  <c r="W24" i="1"/>
  <c r="T25" i="1"/>
  <c r="W25" i="1"/>
  <c r="T26" i="1"/>
  <c r="W26" i="1"/>
  <c r="T27" i="1"/>
  <c r="W27" i="1"/>
  <c r="T28" i="1"/>
  <c r="W28" i="1"/>
  <c r="N20" i="7"/>
  <c r="N21" i="7"/>
  <c r="N22" i="7"/>
  <c r="N23" i="7"/>
  <c r="N25" i="7"/>
  <c r="N26" i="7"/>
  <c r="N29" i="7"/>
  <c r="N39" i="7"/>
  <c r="N40" i="7"/>
  <c r="N41" i="7"/>
  <c r="N42" i="7"/>
  <c r="N4" i="7"/>
  <c r="M5" i="7"/>
  <c r="DT15" i="1"/>
  <c r="S15" i="1" s="1"/>
  <c r="DW15" i="1"/>
  <c r="V15" i="1"/>
  <c r="DT16" i="1"/>
  <c r="S16" i="1"/>
  <c r="DW16" i="1"/>
  <c r="V16" i="1"/>
  <c r="U7" i="7" s="1"/>
  <c r="DT17" i="1"/>
  <c r="S17" i="1"/>
  <c r="DW17" i="1"/>
  <c r="V17" i="1" s="1"/>
  <c r="DT18" i="1"/>
  <c r="S18" i="1"/>
  <c r="DW18" i="1"/>
  <c r="V18" i="1" s="1"/>
  <c r="U9" i="7" s="1"/>
  <c r="DT19" i="1"/>
  <c r="S19" i="1" s="1"/>
  <c r="T10" i="7" s="1"/>
  <c r="DW19" i="1"/>
  <c r="V19" i="1"/>
  <c r="DT20" i="1"/>
  <c r="S20" i="1" s="1"/>
  <c r="T11" i="7" s="1"/>
  <c r="DW20" i="1"/>
  <c r="V20" i="1" s="1"/>
  <c r="U11" i="7" s="1"/>
  <c r="DT21" i="1"/>
  <c r="S21" i="1"/>
  <c r="DW21" i="1"/>
  <c r="V21" i="1" s="1"/>
  <c r="DT22" i="1"/>
  <c r="S22" i="1" s="1"/>
  <c r="DW22" i="1"/>
  <c r="V22" i="1"/>
  <c r="DT23" i="1"/>
  <c r="S23" i="1" s="1"/>
  <c r="T14" i="7" s="1"/>
  <c r="DW23" i="1"/>
  <c r="V23" i="1"/>
  <c r="DT24" i="1"/>
  <c r="S24" i="1"/>
  <c r="DW24" i="1"/>
  <c r="V24" i="1"/>
  <c r="U15" i="7" s="1"/>
  <c r="DT25" i="1"/>
  <c r="S25" i="1"/>
  <c r="DW25" i="1"/>
  <c r="V25" i="1" s="1"/>
  <c r="U16" i="7" s="1"/>
  <c r="DT26" i="1"/>
  <c r="S26" i="1"/>
  <c r="T17" i="7" s="1"/>
  <c r="DW26" i="1"/>
  <c r="V26" i="1" s="1"/>
  <c r="U17" i="7" s="1"/>
  <c r="DT27" i="1"/>
  <c r="S27" i="1" s="1"/>
  <c r="T18" i="7" s="1"/>
  <c r="DW27" i="1"/>
  <c r="V27" i="1"/>
  <c r="DT28" i="1"/>
  <c r="S28" i="1" s="1"/>
  <c r="T19" i="7" s="1"/>
  <c r="DW28" i="1"/>
  <c r="V28" i="1" s="1"/>
  <c r="U19" i="7" s="1"/>
  <c r="M20" i="7"/>
  <c r="M21" i="7"/>
  <c r="M22" i="7"/>
  <c r="M23" i="7"/>
  <c r="M25" i="7"/>
  <c r="M26" i="7"/>
  <c r="M39" i="7"/>
  <c r="M40" i="7"/>
  <c r="M41" i="7"/>
  <c r="M42" i="7"/>
  <c r="M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E5" i="7"/>
  <c r="E6" i="7"/>
  <c r="E7" i="7"/>
  <c r="E8" i="7"/>
  <c r="E13" i="7"/>
  <c r="E14" i="7"/>
  <c r="E20" i="7"/>
  <c r="E21" i="7"/>
  <c r="E22" i="7"/>
  <c r="E23" i="7"/>
  <c r="E25" i="7"/>
  <c r="E26" i="7"/>
  <c r="E31" i="7"/>
  <c r="E32" i="7"/>
  <c r="E33" i="7"/>
  <c r="E39" i="7"/>
  <c r="E40" i="7"/>
  <c r="E41" i="7"/>
  <c r="E42" i="7"/>
  <c r="CH10" i="3"/>
  <c r="CH11" i="3"/>
  <c r="CH12" i="3"/>
  <c r="CS4" i="1"/>
  <c r="CS5" i="1"/>
  <c r="CS6" i="1"/>
  <c r="CS7" i="1"/>
  <c r="CS8" i="1"/>
  <c r="CS9" i="1"/>
  <c r="CS10" i="1"/>
  <c r="CS11" i="1"/>
  <c r="CS12" i="1"/>
  <c r="CG4" i="1"/>
  <c r="CH4" i="1"/>
  <c r="CI4" i="1"/>
  <c r="CJ4" i="1"/>
  <c r="CK4" i="1"/>
  <c r="CL4" i="1"/>
  <c r="CM4" i="1"/>
  <c r="CN4" i="1"/>
  <c r="CG5" i="1"/>
  <c r="CH5" i="1"/>
  <c r="CI5" i="1"/>
  <c r="CJ5" i="1"/>
  <c r="CK5" i="1"/>
  <c r="CL5" i="1"/>
  <c r="CM5" i="1"/>
  <c r="CN5" i="1"/>
  <c r="CG6" i="1"/>
  <c r="CH6" i="1"/>
  <c r="CI6" i="1"/>
  <c r="CJ6" i="1"/>
  <c r="CK6" i="1"/>
  <c r="CL6" i="1"/>
  <c r="CM6" i="1"/>
  <c r="CN6" i="1"/>
  <c r="CG7" i="1"/>
  <c r="CH7" i="1"/>
  <c r="CI7" i="1"/>
  <c r="CJ7" i="1"/>
  <c r="CK7" i="1"/>
  <c r="CL7" i="1"/>
  <c r="CM7" i="1"/>
  <c r="CN7" i="1"/>
  <c r="CG8" i="1"/>
  <c r="CH8" i="1"/>
  <c r="CI8" i="1"/>
  <c r="CJ8" i="1"/>
  <c r="CK8" i="1"/>
  <c r="CL8" i="1"/>
  <c r="CM8" i="1"/>
  <c r="CN8" i="1"/>
  <c r="CG9" i="1"/>
  <c r="CH9" i="1"/>
  <c r="CI9" i="1"/>
  <c r="CJ9" i="1"/>
  <c r="CK9" i="1"/>
  <c r="CL9" i="1"/>
  <c r="CM9" i="1"/>
  <c r="CN9" i="1"/>
  <c r="CG10" i="1"/>
  <c r="CH10" i="1"/>
  <c r="CI10" i="1"/>
  <c r="CJ10" i="1"/>
  <c r="CK10" i="1"/>
  <c r="CL10" i="1"/>
  <c r="CM10" i="1"/>
  <c r="CN10" i="1"/>
  <c r="CG11" i="1"/>
  <c r="CH11" i="1"/>
  <c r="CI11" i="1"/>
  <c r="CJ11" i="1"/>
  <c r="CK11" i="1"/>
  <c r="CL11" i="1"/>
  <c r="CM11" i="1"/>
  <c r="CN11" i="1"/>
  <c r="CG12" i="1"/>
  <c r="CH12" i="1"/>
  <c r="CI12" i="1"/>
  <c r="CJ12" i="1"/>
  <c r="CK12" i="1"/>
  <c r="CL12" i="1"/>
  <c r="CM12" i="1"/>
  <c r="CN12" i="1"/>
  <c r="CR12" i="1"/>
  <c r="CQ12" i="1"/>
  <c r="CP12" i="1"/>
  <c r="CO12" i="1"/>
  <c r="CR11" i="1"/>
  <c r="CQ11" i="1"/>
  <c r="CP11" i="1"/>
  <c r="CO11" i="1"/>
  <c r="CR10" i="1"/>
  <c r="CQ10" i="1"/>
  <c r="CP10" i="1"/>
  <c r="CO10" i="1"/>
  <c r="CR9" i="1"/>
  <c r="CQ9" i="1"/>
  <c r="CP9" i="1"/>
  <c r="CO9" i="1"/>
  <c r="CR8" i="1"/>
  <c r="CQ8" i="1"/>
  <c r="CP8" i="1"/>
  <c r="CO8" i="1"/>
  <c r="CR7" i="1"/>
  <c r="CQ7" i="1"/>
  <c r="CP7" i="1"/>
  <c r="CO7" i="1"/>
  <c r="CR6" i="1"/>
  <c r="CQ6" i="1"/>
  <c r="CP6" i="1"/>
  <c r="CO6" i="1"/>
  <c r="CR5" i="1"/>
  <c r="CQ5" i="1"/>
  <c r="CP5" i="1"/>
  <c r="CO5" i="1"/>
  <c r="CR4" i="1"/>
  <c r="CQ4" i="1"/>
  <c r="CP4" i="1"/>
  <c r="CO4" i="1"/>
  <c r="BC12" i="1"/>
  <c r="BC11" i="1"/>
  <c r="BC10" i="1"/>
  <c r="BC9" i="1"/>
  <c r="BC8" i="1"/>
  <c r="BC7" i="1"/>
  <c r="BC6" i="1"/>
  <c r="BC5" i="1"/>
  <c r="BC4" i="1"/>
  <c r="CC52" i="5"/>
  <c r="CC47" i="5"/>
  <c r="CC46" i="5"/>
  <c r="CC45" i="5"/>
  <c r="CC44" i="5"/>
  <c r="CC43" i="5"/>
  <c r="E34" i="7" s="1"/>
  <c r="CC42" i="5"/>
  <c r="CC41" i="5"/>
  <c r="CC40" i="5"/>
  <c r="CC39" i="5"/>
  <c r="CC38" i="5"/>
  <c r="CC37" i="5"/>
  <c r="CC36" i="5"/>
  <c r="CC33" i="5"/>
  <c r="CC18" i="5"/>
  <c r="CC19" i="5"/>
  <c r="CC20" i="5"/>
  <c r="CC21" i="5"/>
  <c r="CC22" i="5"/>
  <c r="CC23" i="5"/>
  <c r="CC24" i="5"/>
  <c r="E15" i="7" s="1"/>
  <c r="CC25" i="5"/>
  <c r="CC26" i="5"/>
  <c r="CC27" i="5"/>
  <c r="CC28" i="5"/>
  <c r="CC17" i="5"/>
  <c r="BX17" i="5"/>
  <c r="BX18" i="5"/>
  <c r="E9" i="7" s="1"/>
  <c r="BX19" i="5"/>
  <c r="E10" i="7" s="1"/>
  <c r="BX20" i="5"/>
  <c r="E11" i="7" s="1"/>
  <c r="BX21" i="5"/>
  <c r="E12" i="7" s="1"/>
  <c r="BX22" i="5"/>
  <c r="BX23" i="5"/>
  <c r="BX24" i="5"/>
  <c r="BX25" i="5"/>
  <c r="E16" i="7" s="1"/>
  <c r="BX26" i="5"/>
  <c r="E17" i="7" s="1"/>
  <c r="BX27" i="5"/>
  <c r="E18" i="7" s="1"/>
  <c r="BX28" i="5"/>
  <c r="E19" i="7" s="1"/>
  <c r="BX33" i="5"/>
  <c r="E24" i="7" s="1"/>
  <c r="BX36" i="5"/>
  <c r="E27" i="7" s="1"/>
  <c r="BX37" i="5"/>
  <c r="E28" i="7"/>
  <c r="BX38" i="5"/>
  <c r="E29" i="7" s="1"/>
  <c r="BX39" i="5"/>
  <c r="E30" i="7" s="1"/>
  <c r="BX40" i="5"/>
  <c r="BX41" i="5"/>
  <c r="BX42" i="5"/>
  <c r="BX43" i="5"/>
  <c r="BX44" i="5"/>
  <c r="E35" i="7" s="1"/>
  <c r="BX45" i="5"/>
  <c r="E36" i="7" s="1"/>
  <c r="BX46" i="5"/>
  <c r="E37" i="7" s="1"/>
  <c r="BX47" i="5"/>
  <c r="E38" i="7" s="1"/>
  <c r="BX52" i="5"/>
  <c r="E43" i="7" s="1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" i="7"/>
  <c r="DE4" i="1"/>
  <c r="DF4" i="1"/>
  <c r="DG4" i="1"/>
  <c r="DE5" i="1"/>
  <c r="DF5" i="1"/>
  <c r="DG5" i="1"/>
  <c r="DE6" i="1"/>
  <c r="DF6" i="1"/>
  <c r="DG6" i="1"/>
  <c r="DE7" i="1"/>
  <c r="DF7" i="1"/>
  <c r="DG7" i="1"/>
  <c r="DE8" i="1"/>
  <c r="DF8" i="1"/>
  <c r="DG8" i="1"/>
  <c r="DE9" i="1"/>
  <c r="DF9" i="1"/>
  <c r="DG9" i="1"/>
  <c r="DE10" i="1"/>
  <c r="DF10" i="1"/>
  <c r="DG10" i="1"/>
  <c r="DE11" i="1"/>
  <c r="DF11" i="1"/>
  <c r="DG11" i="1"/>
  <c r="DE12" i="1"/>
  <c r="DF12" i="1"/>
  <c r="DG12" i="1"/>
  <c r="DQ17" i="1"/>
  <c r="AR8" i="7" s="1"/>
  <c r="DQ18" i="1"/>
  <c r="AE9" i="7" s="1"/>
  <c r="DQ19" i="1"/>
  <c r="DQ20" i="1"/>
  <c r="DQ21" i="1"/>
  <c r="DQ22" i="1"/>
  <c r="DQ23" i="1"/>
  <c r="AT5" i="7"/>
  <c r="AT6" i="7"/>
  <c r="AT7" i="7"/>
  <c r="AT8" i="7"/>
  <c r="AT9" i="7"/>
  <c r="AT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T36" i="7"/>
  <c r="AT37" i="7"/>
  <c r="AT38" i="7"/>
  <c r="AT39" i="7"/>
  <c r="AT40" i="7"/>
  <c r="AT41" i="7"/>
  <c r="AT42" i="7"/>
  <c r="AT43" i="7"/>
  <c r="AT4" i="7"/>
  <c r="AS5" i="7"/>
  <c r="AS6" i="7"/>
  <c r="AS7" i="7"/>
  <c r="AS8" i="7"/>
  <c r="AS9" i="7"/>
  <c r="AS10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S36" i="7"/>
  <c r="AS37" i="7"/>
  <c r="AS38" i="7"/>
  <c r="AS39" i="7"/>
  <c r="AS40" i="7"/>
  <c r="AS41" i="7"/>
  <c r="AS42" i="7"/>
  <c r="AS43" i="7"/>
  <c r="AS4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25" i="7"/>
  <c r="I24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6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25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6" i="7"/>
  <c r="DN4" i="5"/>
  <c r="DO4" i="5"/>
  <c r="DP4" i="5"/>
  <c r="DQ4" i="5"/>
  <c r="DR4" i="5"/>
  <c r="DS4" i="5"/>
  <c r="DT4" i="5"/>
  <c r="DU4" i="5"/>
  <c r="DV4" i="5"/>
  <c r="DN5" i="5"/>
  <c r="DO5" i="5"/>
  <c r="DP5" i="5"/>
  <c r="DQ5" i="5"/>
  <c r="DR5" i="5"/>
  <c r="DS5" i="5"/>
  <c r="DT5" i="5"/>
  <c r="DU5" i="5"/>
  <c r="DV5" i="5"/>
  <c r="DN6" i="5"/>
  <c r="DO6" i="5"/>
  <c r="DP6" i="5"/>
  <c r="DQ6" i="5"/>
  <c r="DR6" i="5"/>
  <c r="DS6" i="5"/>
  <c r="DT6" i="5"/>
  <c r="DU6" i="5"/>
  <c r="DV6" i="5"/>
  <c r="DN7" i="5"/>
  <c r="DO7" i="5"/>
  <c r="DP7" i="5"/>
  <c r="DQ7" i="5"/>
  <c r="DR7" i="5"/>
  <c r="DS7" i="5"/>
  <c r="DT7" i="5"/>
  <c r="DU7" i="5"/>
  <c r="DV7" i="5"/>
  <c r="DN8" i="5"/>
  <c r="DO8" i="5"/>
  <c r="DP8" i="5"/>
  <c r="DQ8" i="5"/>
  <c r="DR8" i="5"/>
  <c r="DS8" i="5"/>
  <c r="DT8" i="5"/>
  <c r="DU8" i="5"/>
  <c r="DV8" i="5"/>
  <c r="DN9" i="5"/>
  <c r="DO9" i="5"/>
  <c r="DP9" i="5"/>
  <c r="DQ9" i="5"/>
  <c r="DR9" i="5"/>
  <c r="DS9" i="5"/>
  <c r="DT9" i="5"/>
  <c r="DU9" i="5"/>
  <c r="DV9" i="5"/>
  <c r="DN10" i="5"/>
  <c r="DO10" i="5"/>
  <c r="DP10" i="5"/>
  <c r="DQ10" i="5"/>
  <c r="DR10" i="5"/>
  <c r="DS10" i="5"/>
  <c r="DT10" i="5"/>
  <c r="DU10" i="5"/>
  <c r="DV10" i="5"/>
  <c r="DN11" i="5"/>
  <c r="DO11" i="5"/>
  <c r="DP11" i="5"/>
  <c r="DQ11" i="5"/>
  <c r="DR11" i="5"/>
  <c r="DS11" i="5"/>
  <c r="DT11" i="5"/>
  <c r="DU11" i="5"/>
  <c r="DV11" i="5"/>
  <c r="DN12" i="5"/>
  <c r="DO12" i="5"/>
  <c r="DP12" i="5"/>
  <c r="DQ12" i="5"/>
  <c r="DR12" i="5"/>
  <c r="DS12" i="5"/>
  <c r="DT12" i="5"/>
  <c r="DU12" i="5"/>
  <c r="DV12" i="5"/>
  <c r="CT4" i="1"/>
  <c r="CT5" i="1"/>
  <c r="CT6" i="1"/>
  <c r="CT7" i="1"/>
  <c r="CT8" i="1"/>
  <c r="CT9" i="1"/>
  <c r="CT10" i="1"/>
  <c r="CT11" i="1"/>
  <c r="CT12" i="1"/>
  <c r="M4" i="3"/>
  <c r="M5" i="3"/>
  <c r="M6" i="3"/>
  <c r="M7" i="3"/>
  <c r="M8" i="3"/>
  <c r="M9" i="3"/>
  <c r="M10" i="3"/>
  <c r="M11" i="3"/>
  <c r="M12" i="3"/>
  <c r="Y4" i="3"/>
  <c r="Z4" i="3"/>
  <c r="Y5" i="3"/>
  <c r="Z5" i="3"/>
  <c r="Y6" i="3"/>
  <c r="Z6" i="3"/>
  <c r="Y7" i="3"/>
  <c r="Z7" i="3"/>
  <c r="Y8" i="3"/>
  <c r="Z8" i="3"/>
  <c r="Y9" i="3"/>
  <c r="Z9" i="3"/>
  <c r="Y10" i="3"/>
  <c r="Z10" i="3"/>
  <c r="Y11" i="3"/>
  <c r="Z11" i="3"/>
  <c r="Y12" i="3"/>
  <c r="Z12" i="3"/>
  <c r="AC4" i="3"/>
  <c r="AD4" i="3"/>
  <c r="AE4" i="3"/>
  <c r="AC5" i="3"/>
  <c r="AD5" i="3"/>
  <c r="AE5" i="3"/>
  <c r="AC6" i="3"/>
  <c r="AD6" i="3"/>
  <c r="AE6" i="3"/>
  <c r="AC7" i="3"/>
  <c r="AD7" i="3"/>
  <c r="AE7" i="3"/>
  <c r="AC8" i="3"/>
  <c r="AD8" i="3"/>
  <c r="AE8" i="3"/>
  <c r="AC9" i="3"/>
  <c r="AD9" i="3"/>
  <c r="AE9" i="3"/>
  <c r="AC10" i="3"/>
  <c r="AD10" i="3"/>
  <c r="AE10" i="3"/>
  <c r="AC11" i="3"/>
  <c r="AD11" i="3"/>
  <c r="AE11" i="3"/>
  <c r="AC12" i="3"/>
  <c r="AD12" i="3"/>
  <c r="AE12" i="3"/>
  <c r="AV4" i="3"/>
  <c r="AV5" i="3"/>
  <c r="AV6" i="3"/>
  <c r="AV7" i="3"/>
  <c r="AV8" i="3"/>
  <c r="AV9" i="3"/>
  <c r="AV10" i="3"/>
  <c r="AV11" i="3"/>
  <c r="AV12" i="3"/>
  <c r="H4" i="3"/>
  <c r="H5" i="3"/>
  <c r="H6" i="3"/>
  <c r="H7" i="3"/>
  <c r="H8" i="3"/>
  <c r="H9" i="3"/>
  <c r="H10" i="3"/>
  <c r="H11" i="3"/>
  <c r="H12" i="3"/>
  <c r="AR5" i="7"/>
  <c r="AR20" i="7"/>
  <c r="AR21" i="7"/>
  <c r="AR22" i="7"/>
  <c r="AR23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37" i="7"/>
  <c r="AR38" i="7"/>
  <c r="AR39" i="7"/>
  <c r="AR40" i="7"/>
  <c r="AR41" i="7"/>
  <c r="AR42" i="7"/>
  <c r="AR43" i="7"/>
  <c r="AR4" i="7"/>
  <c r="AK5" i="7"/>
  <c r="AK6" i="7"/>
  <c r="AK7" i="7"/>
  <c r="AK8" i="7"/>
  <c r="AK9" i="7"/>
  <c r="AK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7" i="7"/>
  <c r="AK38" i="7"/>
  <c r="AK39" i="7"/>
  <c r="AK40" i="7"/>
  <c r="AK41" i="7"/>
  <c r="AK42" i="7"/>
  <c r="AK43" i="7"/>
  <c r="AK4" i="7"/>
  <c r="AJ5" i="7"/>
  <c r="AJ6" i="7"/>
  <c r="AJ7" i="7"/>
  <c r="AJ8" i="7"/>
  <c r="AJ9" i="7"/>
  <c r="AJ10" i="7"/>
  <c r="AJ11" i="7"/>
  <c r="AJ12" i="7"/>
  <c r="AJ13" i="7"/>
  <c r="AJ14" i="7"/>
  <c r="AJ15" i="7"/>
  <c r="AJ16" i="7"/>
  <c r="AJ17" i="7"/>
  <c r="AJ18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J36" i="7"/>
  <c r="AJ37" i="7"/>
  <c r="AJ43" i="7"/>
  <c r="AJ4" i="7"/>
  <c r="AN5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37" i="7"/>
  <c r="AN38" i="7"/>
  <c r="AN39" i="7"/>
  <c r="AN40" i="7"/>
  <c r="AN41" i="7"/>
  <c r="AN42" i="7"/>
  <c r="AN43" i="7"/>
  <c r="AN4" i="7"/>
  <c r="F4" i="7"/>
  <c r="D4" i="7"/>
  <c r="C4" i="7"/>
  <c r="B4" i="7"/>
  <c r="BY4" i="3"/>
  <c r="BY5" i="3"/>
  <c r="BY6" i="3"/>
  <c r="BY7" i="3"/>
  <c r="BY8" i="3"/>
  <c r="BY9" i="3"/>
  <c r="BY10" i="3"/>
  <c r="BY11" i="3"/>
  <c r="BY12" i="3"/>
  <c r="BR4" i="3"/>
  <c r="BR5" i="3"/>
  <c r="BR6" i="3"/>
  <c r="BR7" i="3"/>
  <c r="BR8" i="3"/>
  <c r="BR9" i="3"/>
  <c r="BR10" i="3"/>
  <c r="BR11" i="3"/>
  <c r="BR12" i="3"/>
  <c r="EI4" i="1"/>
  <c r="EJ4" i="1"/>
  <c r="EK4" i="1"/>
  <c r="EL4" i="1"/>
  <c r="EM4" i="1"/>
  <c r="EN4" i="1"/>
  <c r="EI5" i="1"/>
  <c r="EJ5" i="1"/>
  <c r="EK5" i="1"/>
  <c r="EL5" i="1"/>
  <c r="EM5" i="1"/>
  <c r="EN5" i="1"/>
  <c r="EI6" i="1"/>
  <c r="EJ6" i="1"/>
  <c r="EK6" i="1"/>
  <c r="EL6" i="1"/>
  <c r="EM6" i="1"/>
  <c r="EN6" i="1"/>
  <c r="EI7" i="1"/>
  <c r="EJ7" i="1"/>
  <c r="EK7" i="1"/>
  <c r="EL7" i="1"/>
  <c r="EM7" i="1"/>
  <c r="EN7" i="1"/>
  <c r="EI8" i="1"/>
  <c r="EJ8" i="1"/>
  <c r="EK8" i="1"/>
  <c r="EL8" i="1"/>
  <c r="EM8" i="1"/>
  <c r="EN8" i="1"/>
  <c r="EI9" i="1"/>
  <c r="EJ9" i="1"/>
  <c r="EK9" i="1"/>
  <c r="EL9" i="1"/>
  <c r="EM9" i="1"/>
  <c r="EN9" i="1"/>
  <c r="EI10" i="1"/>
  <c r="EJ10" i="1"/>
  <c r="EK10" i="1"/>
  <c r="EL10" i="1"/>
  <c r="EM10" i="1"/>
  <c r="EN10" i="1"/>
  <c r="EI11" i="1"/>
  <c r="EJ11" i="1"/>
  <c r="EK11" i="1"/>
  <c r="EL11" i="1"/>
  <c r="EM11" i="1"/>
  <c r="EN11" i="1"/>
  <c r="EI12" i="1"/>
  <c r="EJ12" i="1"/>
  <c r="EK12" i="1"/>
  <c r="EL12" i="1"/>
  <c r="EM12" i="1"/>
  <c r="EN12" i="1"/>
  <c r="BZ4" i="1"/>
  <c r="CA4" i="1"/>
  <c r="CB4" i="1"/>
  <c r="CC4" i="1"/>
  <c r="CD4" i="1"/>
  <c r="CE4" i="1"/>
  <c r="CF4" i="1"/>
  <c r="CU4" i="1"/>
  <c r="BZ5" i="1"/>
  <c r="CA5" i="1"/>
  <c r="CB5" i="1"/>
  <c r="CC5" i="1"/>
  <c r="CD5" i="1"/>
  <c r="CE5" i="1"/>
  <c r="CF5" i="1"/>
  <c r="CU5" i="1"/>
  <c r="BZ6" i="1"/>
  <c r="CA6" i="1"/>
  <c r="CB6" i="1"/>
  <c r="CC6" i="1"/>
  <c r="CD6" i="1"/>
  <c r="CE6" i="1"/>
  <c r="CF6" i="1"/>
  <c r="CU6" i="1"/>
  <c r="BZ7" i="1"/>
  <c r="CA7" i="1"/>
  <c r="CB7" i="1"/>
  <c r="CC7" i="1"/>
  <c r="CD7" i="1"/>
  <c r="CE7" i="1"/>
  <c r="CF7" i="1"/>
  <c r="CU7" i="1"/>
  <c r="BZ8" i="1"/>
  <c r="CA8" i="1"/>
  <c r="CB8" i="1"/>
  <c r="CC8" i="1"/>
  <c r="CD8" i="1"/>
  <c r="CE8" i="1"/>
  <c r="CF8" i="1"/>
  <c r="CU8" i="1"/>
  <c r="BZ9" i="1"/>
  <c r="CA9" i="1"/>
  <c r="CB9" i="1"/>
  <c r="CC9" i="1"/>
  <c r="CD9" i="1"/>
  <c r="CE9" i="1"/>
  <c r="CF9" i="1"/>
  <c r="CU9" i="1"/>
  <c r="BZ10" i="1"/>
  <c r="CA10" i="1"/>
  <c r="CB10" i="1"/>
  <c r="CC10" i="1"/>
  <c r="CD10" i="1"/>
  <c r="CE10" i="1"/>
  <c r="CF10" i="1"/>
  <c r="CU10" i="1"/>
  <c r="BZ11" i="1"/>
  <c r="CA11" i="1"/>
  <c r="CB11" i="1"/>
  <c r="CC11" i="1"/>
  <c r="CD11" i="1"/>
  <c r="CE11" i="1"/>
  <c r="CF11" i="1"/>
  <c r="CU11" i="1"/>
  <c r="BZ12" i="1"/>
  <c r="CA12" i="1"/>
  <c r="CB12" i="1"/>
  <c r="CC12" i="1"/>
  <c r="CD12" i="1"/>
  <c r="CE12" i="1"/>
  <c r="CF12" i="1"/>
  <c r="CU12" i="1"/>
  <c r="BW4" i="1"/>
  <c r="BW5" i="1"/>
  <c r="BW6" i="1"/>
  <c r="BW7" i="1"/>
  <c r="BW8" i="1"/>
  <c r="BW9" i="1"/>
  <c r="BW10" i="1"/>
  <c r="BW11" i="1"/>
  <c r="BW12" i="1"/>
  <c r="AZ4" i="1"/>
  <c r="BA4" i="1"/>
  <c r="BB4" i="1"/>
  <c r="AZ5" i="1"/>
  <c r="BA5" i="1"/>
  <c r="BB5" i="1"/>
  <c r="AZ6" i="1"/>
  <c r="BA6" i="1"/>
  <c r="BB6" i="1"/>
  <c r="AZ7" i="1"/>
  <c r="BA7" i="1"/>
  <c r="BB7" i="1"/>
  <c r="AZ8" i="1"/>
  <c r="BA8" i="1"/>
  <c r="BB8" i="1"/>
  <c r="AZ9" i="1"/>
  <c r="BA9" i="1"/>
  <c r="BB9" i="1"/>
  <c r="AZ10" i="1"/>
  <c r="BA10" i="1"/>
  <c r="BB10" i="1"/>
  <c r="AZ11" i="1"/>
  <c r="BA11" i="1"/>
  <c r="BB11" i="1"/>
  <c r="AZ12" i="1"/>
  <c r="BA12" i="1"/>
  <c r="BB12" i="1"/>
  <c r="EB4" i="5"/>
  <c r="EC4" i="5"/>
  <c r="ED4" i="5"/>
  <c r="EE4" i="5"/>
  <c r="EF4" i="5"/>
  <c r="EG4" i="5"/>
  <c r="EH4" i="5"/>
  <c r="EI4" i="5"/>
  <c r="EJ4" i="5"/>
  <c r="EB5" i="5"/>
  <c r="EC5" i="5"/>
  <c r="ED5" i="5"/>
  <c r="EE5" i="5"/>
  <c r="EF5" i="5"/>
  <c r="EG5" i="5"/>
  <c r="EH5" i="5"/>
  <c r="EI5" i="5"/>
  <c r="EJ5" i="5"/>
  <c r="EB6" i="5"/>
  <c r="EC6" i="5"/>
  <c r="ED6" i="5"/>
  <c r="EE6" i="5"/>
  <c r="EF6" i="5"/>
  <c r="EG6" i="5"/>
  <c r="EH6" i="5"/>
  <c r="EI6" i="5"/>
  <c r="EJ6" i="5"/>
  <c r="EB7" i="5"/>
  <c r="EC7" i="5"/>
  <c r="ED7" i="5"/>
  <c r="EE7" i="5"/>
  <c r="EF7" i="5"/>
  <c r="EG7" i="5"/>
  <c r="EH7" i="5"/>
  <c r="EI7" i="5"/>
  <c r="EJ7" i="5"/>
  <c r="EB8" i="5"/>
  <c r="EC8" i="5"/>
  <c r="ED8" i="5"/>
  <c r="EE8" i="5"/>
  <c r="EF8" i="5"/>
  <c r="EG8" i="5"/>
  <c r="EH8" i="5"/>
  <c r="EI8" i="5"/>
  <c r="EJ8" i="5"/>
  <c r="EB9" i="5"/>
  <c r="EC9" i="5"/>
  <c r="ED9" i="5"/>
  <c r="EE9" i="5"/>
  <c r="EF9" i="5"/>
  <c r="EG9" i="5"/>
  <c r="EH9" i="5"/>
  <c r="EI9" i="5"/>
  <c r="EJ9" i="5"/>
  <c r="EB10" i="5"/>
  <c r="EC10" i="5"/>
  <c r="ED10" i="5"/>
  <c r="EE10" i="5"/>
  <c r="EF10" i="5"/>
  <c r="EG10" i="5"/>
  <c r="EH10" i="5"/>
  <c r="EI10" i="5"/>
  <c r="EJ10" i="5"/>
  <c r="EB11" i="5"/>
  <c r="EC11" i="5"/>
  <c r="ED11" i="5"/>
  <c r="EE11" i="5"/>
  <c r="EF11" i="5"/>
  <c r="EG11" i="5"/>
  <c r="EH11" i="5"/>
  <c r="EI11" i="5"/>
  <c r="EJ11" i="5"/>
  <c r="EB12" i="5"/>
  <c r="EC12" i="5"/>
  <c r="ED12" i="5"/>
  <c r="EE12" i="5"/>
  <c r="EF12" i="5"/>
  <c r="EG12" i="5"/>
  <c r="EH12" i="5"/>
  <c r="EI12" i="5"/>
  <c r="EJ12" i="5"/>
  <c r="CO4" i="5"/>
  <c r="CP4" i="5"/>
  <c r="CQ4" i="5"/>
  <c r="CO5" i="5"/>
  <c r="CP5" i="5"/>
  <c r="CQ5" i="5"/>
  <c r="CO6" i="5"/>
  <c r="CP6" i="5"/>
  <c r="CQ6" i="5"/>
  <c r="CO7" i="5"/>
  <c r="CP7" i="5"/>
  <c r="CQ7" i="5"/>
  <c r="CO8" i="5"/>
  <c r="CP8" i="5"/>
  <c r="CQ8" i="5"/>
  <c r="CO9" i="5"/>
  <c r="CP9" i="5"/>
  <c r="CQ9" i="5"/>
  <c r="CO10" i="5"/>
  <c r="CP10" i="5"/>
  <c r="CQ10" i="5"/>
  <c r="CO11" i="5"/>
  <c r="CP11" i="5"/>
  <c r="CQ11" i="5"/>
  <c r="CO12" i="5"/>
  <c r="CP12" i="5"/>
  <c r="CQ12" i="5"/>
  <c r="BU4" i="5"/>
  <c r="BV4" i="5"/>
  <c r="BU5" i="5"/>
  <c r="BV5" i="5"/>
  <c r="BU6" i="5"/>
  <c r="BV6" i="5"/>
  <c r="BU7" i="5"/>
  <c r="BV7" i="5"/>
  <c r="BU8" i="5"/>
  <c r="BV8" i="5"/>
  <c r="BU9" i="5"/>
  <c r="BV9" i="5"/>
  <c r="BU10" i="5"/>
  <c r="BV10" i="5"/>
  <c r="BU11" i="5"/>
  <c r="BV11" i="5"/>
  <c r="BU12" i="5"/>
  <c r="BV12" i="5"/>
  <c r="BO4" i="5"/>
  <c r="BP4" i="5"/>
  <c r="BQ4" i="5"/>
  <c r="BR4" i="5"/>
  <c r="BO5" i="5"/>
  <c r="BP5" i="5"/>
  <c r="BQ5" i="5"/>
  <c r="BR5" i="5"/>
  <c r="BO6" i="5"/>
  <c r="BP6" i="5"/>
  <c r="BQ6" i="5"/>
  <c r="BR6" i="5"/>
  <c r="BO7" i="5"/>
  <c r="BP7" i="5"/>
  <c r="BQ7" i="5"/>
  <c r="BR7" i="5"/>
  <c r="BO8" i="5"/>
  <c r="BP8" i="5"/>
  <c r="BQ8" i="5"/>
  <c r="BR8" i="5"/>
  <c r="BO9" i="5"/>
  <c r="BP9" i="5"/>
  <c r="BQ9" i="5"/>
  <c r="BR9" i="5"/>
  <c r="BO10" i="5"/>
  <c r="BP10" i="5"/>
  <c r="BQ10" i="5"/>
  <c r="BR10" i="5"/>
  <c r="BO11" i="5"/>
  <c r="BP11" i="5"/>
  <c r="BQ11" i="5"/>
  <c r="BR11" i="5"/>
  <c r="BO12" i="5"/>
  <c r="BP12" i="5"/>
  <c r="BQ12" i="5"/>
  <c r="BR12" i="5"/>
  <c r="AV4" i="5"/>
  <c r="AW4" i="5"/>
  <c r="AX4" i="5"/>
  <c r="AY4" i="5"/>
  <c r="AZ4" i="5"/>
  <c r="BA4" i="5"/>
  <c r="AV5" i="5"/>
  <c r="AW5" i="5"/>
  <c r="AX5" i="5"/>
  <c r="AY5" i="5"/>
  <c r="AZ5" i="5"/>
  <c r="BA5" i="5"/>
  <c r="AV6" i="5"/>
  <c r="AW6" i="5"/>
  <c r="AX6" i="5"/>
  <c r="AY6" i="5"/>
  <c r="AZ6" i="5"/>
  <c r="BA6" i="5"/>
  <c r="AV7" i="5"/>
  <c r="AW7" i="5"/>
  <c r="AX7" i="5"/>
  <c r="AY7" i="5"/>
  <c r="AZ7" i="5"/>
  <c r="BA7" i="5"/>
  <c r="AV8" i="5"/>
  <c r="AW8" i="5"/>
  <c r="AX8" i="5"/>
  <c r="AY8" i="5"/>
  <c r="AZ8" i="5"/>
  <c r="BA8" i="5"/>
  <c r="AV9" i="5"/>
  <c r="AW9" i="5"/>
  <c r="AX9" i="5"/>
  <c r="AY9" i="5"/>
  <c r="AZ9" i="5"/>
  <c r="BA9" i="5"/>
  <c r="AV10" i="5"/>
  <c r="AW10" i="5"/>
  <c r="AX10" i="5"/>
  <c r="AY10" i="5"/>
  <c r="AZ10" i="5"/>
  <c r="BA10" i="5"/>
  <c r="AV11" i="5"/>
  <c r="AW11" i="5"/>
  <c r="AX11" i="5"/>
  <c r="AY11" i="5"/>
  <c r="AZ11" i="5"/>
  <c r="BA11" i="5"/>
  <c r="AV12" i="5"/>
  <c r="AW12" i="5"/>
  <c r="AX12" i="5"/>
  <c r="AY12" i="5"/>
  <c r="AZ12" i="5"/>
  <c r="BA12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S5" i="5"/>
  <c r="T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K5" i="7"/>
  <c r="K20" i="7"/>
  <c r="K21" i="7"/>
  <c r="K22" i="7"/>
  <c r="K23" i="7"/>
  <c r="K25" i="7"/>
  <c r="K26" i="7"/>
  <c r="K39" i="7"/>
  <c r="K40" i="7"/>
  <c r="K41" i="7"/>
  <c r="K42" i="7"/>
  <c r="K4" i="7"/>
  <c r="G4" i="7"/>
  <c r="AM5" i="7"/>
  <c r="AM6" i="7"/>
  <c r="AM7" i="7"/>
  <c r="AM8" i="7"/>
  <c r="AM9" i="7"/>
  <c r="AM10" i="7"/>
  <c r="AM11" i="7"/>
  <c r="AM12" i="7"/>
  <c r="AM13" i="7"/>
  <c r="AM14" i="7"/>
  <c r="AM15" i="7"/>
  <c r="AM16" i="7"/>
  <c r="AM17" i="7"/>
  <c r="AM18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37" i="7"/>
  <c r="AM43" i="7"/>
  <c r="AP5" i="7"/>
  <c r="AP6" i="7"/>
  <c r="AP7" i="7"/>
  <c r="AP8" i="7"/>
  <c r="AP9" i="7"/>
  <c r="AP10" i="7"/>
  <c r="AP11" i="7"/>
  <c r="AP12" i="7"/>
  <c r="AP13" i="7"/>
  <c r="AP14" i="7"/>
  <c r="AP15" i="7"/>
  <c r="AP16" i="7"/>
  <c r="AP17" i="7"/>
  <c r="AP18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43" i="7"/>
  <c r="AQ5" i="7"/>
  <c r="AQ6" i="7"/>
  <c r="AQ7" i="7"/>
  <c r="AQ8" i="7"/>
  <c r="AQ9" i="7"/>
  <c r="AQ10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Q37" i="7"/>
  <c r="AQ38" i="7"/>
  <c r="AQ39" i="7"/>
  <c r="AQ40" i="7"/>
  <c r="AQ41" i="7"/>
  <c r="AQ42" i="7"/>
  <c r="AQ43" i="7"/>
  <c r="AQ4" i="7"/>
  <c r="AP4" i="7"/>
  <c r="AM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" i="7"/>
  <c r="E4" i="7"/>
  <c r="D13" i="5"/>
  <c r="D14" i="5"/>
  <c r="AI42" i="7"/>
  <c r="AI43" i="7"/>
  <c r="AH43" i="7"/>
  <c r="AH42" i="7"/>
  <c r="AG42" i="7"/>
  <c r="AG43" i="7"/>
  <c r="AF42" i="7"/>
  <c r="AF43" i="7"/>
  <c r="AE42" i="7"/>
  <c r="AE43" i="7"/>
  <c r="Y5" i="7"/>
  <c r="Y6" i="7"/>
  <c r="Y7" i="7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9" i="7"/>
  <c r="X40" i="7"/>
  <c r="X41" i="7"/>
  <c r="X42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U5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AA5" i="7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AA43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" i="7"/>
  <c r="AB4" i="7"/>
  <c r="AA4" i="7"/>
  <c r="Z4" i="7"/>
  <c r="Y4" i="7"/>
  <c r="X4" i="7"/>
  <c r="W4" i="7"/>
  <c r="V4" i="7"/>
  <c r="U4" i="7"/>
  <c r="T5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R5" i="7"/>
  <c r="R6" i="7"/>
  <c r="R7" i="7"/>
  <c r="R20" i="7"/>
  <c r="R21" i="7"/>
  <c r="R22" i="7"/>
  <c r="R23" i="7"/>
  <c r="R25" i="7"/>
  <c r="R26" i="7"/>
  <c r="R39" i="7"/>
  <c r="R40" i="7"/>
  <c r="R41" i="7"/>
  <c r="R42" i="7"/>
  <c r="Q42" i="7"/>
  <c r="Q43" i="7"/>
  <c r="P42" i="7"/>
  <c r="P43" i="7"/>
  <c r="T4" i="7"/>
  <c r="S4" i="7"/>
  <c r="R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" i="7"/>
  <c r="AG5" i="7"/>
  <c r="AG6" i="7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7" i="7"/>
  <c r="AG38" i="7"/>
  <c r="AG39" i="7"/>
  <c r="AG40" i="7"/>
  <c r="AG41" i="7"/>
  <c r="AG4" i="7"/>
  <c r="AH5" i="7"/>
  <c r="AH4" i="7"/>
  <c r="AE4" i="7"/>
  <c r="AE5" i="7"/>
  <c r="AI7" i="7"/>
  <c r="AI8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I37" i="7"/>
  <c r="AI38" i="7"/>
  <c r="AI39" i="7"/>
  <c r="AI40" i="7"/>
  <c r="AI41" i="7"/>
  <c r="AI6" i="7"/>
  <c r="AH41" i="7"/>
  <c r="AH40" i="7"/>
  <c r="AH39" i="7"/>
  <c r="AH38" i="7"/>
  <c r="AH37" i="7"/>
  <c r="AH36" i="7"/>
  <c r="AH35" i="7"/>
  <c r="AH34" i="7"/>
  <c r="AH33" i="7"/>
  <c r="AH32" i="7"/>
  <c r="AH31" i="7"/>
  <c r="AH30" i="7"/>
  <c r="AH29" i="7"/>
  <c r="AH28" i="7"/>
  <c r="AH27" i="7"/>
  <c r="AH26" i="7"/>
  <c r="AH25" i="7"/>
  <c r="AH24" i="7"/>
  <c r="AH23" i="7"/>
  <c r="AH22" i="7"/>
  <c r="AH21" i="7"/>
  <c r="AH20" i="7"/>
  <c r="AH19" i="7"/>
  <c r="AH18" i="7"/>
  <c r="AH17" i="7"/>
  <c r="AH16" i="7"/>
  <c r="AH15" i="7"/>
  <c r="AH14" i="7"/>
  <c r="AH12" i="7"/>
  <c r="AH13" i="7"/>
  <c r="AH11" i="7"/>
  <c r="AH10" i="7"/>
  <c r="AH9" i="7"/>
  <c r="AH8" i="7"/>
  <c r="AH7" i="7"/>
  <c r="AH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6" i="7"/>
  <c r="AE20" i="7"/>
  <c r="AE21" i="7"/>
  <c r="AE22" i="7"/>
  <c r="AE23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S4" i="3"/>
  <c r="AS5" i="3"/>
  <c r="AS6" i="3"/>
  <c r="AS7" i="3"/>
  <c r="AS8" i="3"/>
  <c r="AS9" i="3"/>
  <c r="AS10" i="3"/>
  <c r="AS11" i="3"/>
  <c r="AS12" i="3"/>
  <c r="AR4" i="3"/>
  <c r="AR5" i="3"/>
  <c r="AR6" i="3"/>
  <c r="AR7" i="3"/>
  <c r="AR8" i="3"/>
  <c r="AR9" i="3"/>
  <c r="AR10" i="3"/>
  <c r="AR11" i="3"/>
  <c r="AR12" i="3"/>
  <c r="AQ4" i="1"/>
  <c r="AR4" i="1"/>
  <c r="AT4" i="1"/>
  <c r="AU4" i="1"/>
  <c r="AQ5" i="1"/>
  <c r="AR5" i="1"/>
  <c r="AT5" i="1"/>
  <c r="AU5" i="1"/>
  <c r="AQ6" i="1"/>
  <c r="AR6" i="1"/>
  <c r="AT6" i="1"/>
  <c r="AU6" i="1"/>
  <c r="AV6" i="1"/>
  <c r="AQ7" i="1"/>
  <c r="AR7" i="1"/>
  <c r="AT7" i="1"/>
  <c r="AU7" i="1"/>
  <c r="AQ8" i="1"/>
  <c r="AR8" i="1"/>
  <c r="AT8" i="1"/>
  <c r="AU8" i="1"/>
  <c r="AV8" i="1"/>
  <c r="AQ9" i="1"/>
  <c r="AR9" i="1"/>
  <c r="AT9" i="1"/>
  <c r="AU9" i="1"/>
  <c r="AQ10" i="1"/>
  <c r="AR10" i="1"/>
  <c r="AT10" i="1"/>
  <c r="AU10" i="1"/>
  <c r="AQ11" i="1"/>
  <c r="AR11" i="1"/>
  <c r="AT11" i="1"/>
  <c r="AU11" i="1"/>
  <c r="AV11" i="1"/>
  <c r="AQ12" i="1"/>
  <c r="AR12" i="1"/>
  <c r="AT12" i="1"/>
  <c r="AU12" i="1"/>
  <c r="AV12" i="1"/>
  <c r="AS17" i="1"/>
  <c r="AV17" i="1"/>
  <c r="AS18" i="1"/>
  <c r="AV18" i="1"/>
  <c r="AS19" i="1"/>
  <c r="AV19" i="1"/>
  <c r="AS20" i="1"/>
  <c r="AV20" i="1"/>
  <c r="AS21" i="1"/>
  <c r="AS10" i="1" s="1"/>
  <c r="AV21" i="1"/>
  <c r="AS22" i="1"/>
  <c r="AV22" i="1"/>
  <c r="AS23" i="1"/>
  <c r="AV23" i="1"/>
  <c r="AS24" i="1"/>
  <c r="AV24" i="1"/>
  <c r="AS25" i="1"/>
  <c r="AV25" i="1"/>
  <c r="AS26" i="1"/>
  <c r="AV26" i="1"/>
  <c r="AS27" i="1"/>
  <c r="AV27" i="1"/>
  <c r="AS28" i="1"/>
  <c r="AV28" i="1"/>
  <c r="AS33" i="1"/>
  <c r="AV33" i="1"/>
  <c r="AS36" i="1"/>
  <c r="AS37" i="1"/>
  <c r="AS38" i="1"/>
  <c r="AS39" i="1"/>
  <c r="AS40" i="1"/>
  <c r="AS41" i="1"/>
  <c r="AS6" i="1" s="1"/>
  <c r="AS42" i="1"/>
  <c r="AS43" i="1"/>
  <c r="AS44" i="1"/>
  <c r="AS45" i="1"/>
  <c r="AS46" i="1"/>
  <c r="AS47" i="1"/>
  <c r="AS52" i="1"/>
  <c r="AS12" i="1"/>
  <c r="AS8" i="1"/>
  <c r="AS11" i="1"/>
  <c r="AV7" i="1"/>
  <c r="BE4" i="5"/>
  <c r="BE5" i="5"/>
  <c r="BE6" i="5"/>
  <c r="BE7" i="5"/>
  <c r="BE8" i="5"/>
  <c r="BE9" i="5"/>
  <c r="BE10" i="5"/>
  <c r="BE11" i="5"/>
  <c r="BE12" i="5"/>
  <c r="EC14" i="1"/>
  <c r="AF5" i="7" s="1"/>
  <c r="ED14" i="1"/>
  <c r="EC13" i="1"/>
  <c r="ED13" i="1"/>
  <c r="EB14" i="1"/>
  <c r="EB13" i="1"/>
  <c r="AP12" i="3"/>
  <c r="AP11" i="3"/>
  <c r="AP10" i="3"/>
  <c r="AP9" i="3"/>
  <c r="AP8" i="3"/>
  <c r="AP7" i="3"/>
  <c r="AP6" i="3"/>
  <c r="AP5" i="3"/>
  <c r="AP4" i="3"/>
  <c r="AY52" i="1"/>
  <c r="AP52" i="1"/>
  <c r="AM52" i="1"/>
  <c r="AJ52" i="1"/>
  <c r="AD52" i="1"/>
  <c r="AA52" i="1"/>
  <c r="R52" i="1"/>
  <c r="O52" i="1"/>
  <c r="N52" i="1"/>
  <c r="M52" i="1" s="1"/>
  <c r="L52" i="1"/>
  <c r="I52" i="1"/>
  <c r="R51" i="1"/>
  <c r="R50" i="1"/>
  <c r="R49" i="1"/>
  <c r="R48" i="1"/>
  <c r="AY47" i="1"/>
  <c r="AY12" i="1" s="1"/>
  <c r="AP47" i="1"/>
  <c r="AM47" i="1"/>
  <c r="AD47" i="1"/>
  <c r="AA47" i="1"/>
  <c r="R47" i="1"/>
  <c r="O47" i="1"/>
  <c r="N47" i="1"/>
  <c r="M47" i="1" s="1"/>
  <c r="L47" i="1"/>
  <c r="I47" i="1"/>
  <c r="AY46" i="1"/>
  <c r="AP46" i="1"/>
  <c r="AM46" i="1"/>
  <c r="AD46" i="1"/>
  <c r="AA46" i="1"/>
  <c r="R46" i="1"/>
  <c r="O46" i="1"/>
  <c r="M46" i="1" s="1"/>
  <c r="N46" i="1"/>
  <c r="N37" i="7" s="1"/>
  <c r="L46" i="1"/>
  <c r="I46" i="1"/>
  <c r="AY45" i="1"/>
  <c r="AP45" i="1"/>
  <c r="AM45" i="1"/>
  <c r="N36" i="7"/>
  <c r="AD45" i="1"/>
  <c r="AA45" i="1"/>
  <c r="R45" i="1"/>
  <c r="O45" i="1"/>
  <c r="N45" i="1"/>
  <c r="L45" i="1"/>
  <c r="I45" i="1"/>
  <c r="AY44" i="1"/>
  <c r="AP44" i="1"/>
  <c r="AM44" i="1"/>
  <c r="AD44" i="1"/>
  <c r="AA44" i="1"/>
  <c r="R44" i="1"/>
  <c r="O44" i="1"/>
  <c r="N44" i="1"/>
  <c r="L44" i="1"/>
  <c r="I44" i="1"/>
  <c r="AY43" i="1"/>
  <c r="AP43" i="1"/>
  <c r="AM43" i="1"/>
  <c r="N34" i="7"/>
  <c r="AD43" i="1"/>
  <c r="AA43" i="1"/>
  <c r="AA12" i="1" s="1"/>
  <c r="R43" i="1"/>
  <c r="O43" i="1"/>
  <c r="N43" i="1"/>
  <c r="L43" i="1"/>
  <c r="I43" i="1"/>
  <c r="AY42" i="1"/>
  <c r="AP42" i="1"/>
  <c r="AP12" i="1" s="1"/>
  <c r="AM42" i="1"/>
  <c r="AM12" i="1" s="1"/>
  <c r="AD42" i="1"/>
  <c r="AA42" i="1"/>
  <c r="R42" i="1"/>
  <c r="O42" i="1"/>
  <c r="N42" i="1"/>
  <c r="N33" i="7" s="1"/>
  <c r="L42" i="1"/>
  <c r="L12" i="1" s="1"/>
  <c r="I42" i="1"/>
  <c r="AY41" i="1"/>
  <c r="AP41" i="1"/>
  <c r="AM41" i="1"/>
  <c r="AD41" i="1"/>
  <c r="AA41" i="1"/>
  <c r="R41" i="1"/>
  <c r="R12" i="1" s="1"/>
  <c r="O41" i="1"/>
  <c r="O12" i="1" s="1"/>
  <c r="N41" i="1"/>
  <c r="N32" i="7" s="1"/>
  <c r="L41" i="1"/>
  <c r="I41" i="1"/>
  <c r="AY40" i="1"/>
  <c r="AP40" i="1"/>
  <c r="AM40" i="1"/>
  <c r="AJ40" i="1"/>
  <c r="AJ12" i="1" s="1"/>
  <c r="N31" i="7"/>
  <c r="AD40" i="1"/>
  <c r="AA40" i="1"/>
  <c r="R40" i="1"/>
  <c r="O40" i="1"/>
  <c r="N40" i="1"/>
  <c r="L40" i="1"/>
  <c r="I40" i="1"/>
  <c r="I4" i="1" s="1"/>
  <c r="AY39" i="1"/>
  <c r="AY6" i="1" s="1"/>
  <c r="AP39" i="1"/>
  <c r="AM39" i="1"/>
  <c r="AJ39" i="1"/>
  <c r="AD39" i="1"/>
  <c r="AA39" i="1"/>
  <c r="R39" i="1"/>
  <c r="O39" i="1"/>
  <c r="N39" i="1"/>
  <c r="N30" i="7" s="1"/>
  <c r="L39" i="1"/>
  <c r="I39" i="1"/>
  <c r="AY38" i="1"/>
  <c r="AP38" i="1"/>
  <c r="AM38" i="1"/>
  <c r="AJ38" i="1"/>
  <c r="AD38" i="1"/>
  <c r="AD6" i="1" s="1"/>
  <c r="AA38" i="1"/>
  <c r="AA8" i="1" s="1"/>
  <c r="R38" i="1"/>
  <c r="O38" i="1"/>
  <c r="N38" i="1"/>
  <c r="L38" i="1"/>
  <c r="I38" i="1"/>
  <c r="AY37" i="1"/>
  <c r="AP37" i="1"/>
  <c r="AP11" i="1" s="1"/>
  <c r="AM37" i="1"/>
  <c r="AM8" i="1" s="1"/>
  <c r="AJ37" i="1"/>
  <c r="AD37" i="1"/>
  <c r="AA37" i="1"/>
  <c r="R37" i="1"/>
  <c r="O37" i="1"/>
  <c r="N37" i="1"/>
  <c r="N28" i="7" s="1"/>
  <c r="L37" i="1"/>
  <c r="L11" i="1" s="1"/>
  <c r="I37" i="1"/>
  <c r="I6" i="1" s="1"/>
  <c r="AY36" i="1"/>
  <c r="AP36" i="1"/>
  <c r="AM36" i="1"/>
  <c r="AJ36" i="1"/>
  <c r="AJ8" i="1" s="1"/>
  <c r="AD36" i="1"/>
  <c r="AA36" i="1"/>
  <c r="R36" i="1"/>
  <c r="R11" i="1" s="1"/>
  <c r="O36" i="1"/>
  <c r="O6" i="1" s="1"/>
  <c r="N36" i="1"/>
  <c r="N27" i="7" s="1"/>
  <c r="L36" i="1"/>
  <c r="I36" i="1"/>
  <c r="R35" i="1"/>
  <c r="R6" i="1" s="1"/>
  <c r="R34" i="1"/>
  <c r="EX33" i="1"/>
  <c r="ET33" i="1"/>
  <c r="ET4" i="1" s="1"/>
  <c r="EP33" i="1"/>
  <c r="DW33" i="1"/>
  <c r="DT33" i="1"/>
  <c r="DQ33" i="1"/>
  <c r="AY33" i="1"/>
  <c r="AP33" i="1"/>
  <c r="AM33" i="1"/>
  <c r="AJ33" i="1"/>
  <c r="AD33" i="1"/>
  <c r="AA33" i="1"/>
  <c r="R33" i="1"/>
  <c r="O33" i="1"/>
  <c r="N33" i="1"/>
  <c r="N24" i="7" s="1"/>
  <c r="L33" i="1"/>
  <c r="I33" i="1"/>
  <c r="R32" i="1"/>
  <c r="R31" i="1"/>
  <c r="R10" i="1" s="1"/>
  <c r="R30" i="1"/>
  <c r="R29" i="1"/>
  <c r="EX28" i="1"/>
  <c r="ET28" i="1"/>
  <c r="EP28" i="1"/>
  <c r="DQ28" i="1"/>
  <c r="AR19" i="7" s="1"/>
  <c r="AY28" i="1"/>
  <c r="AP28" i="1"/>
  <c r="AM28" i="1"/>
  <c r="AD28" i="1"/>
  <c r="AA28" i="1"/>
  <c r="X28" i="1"/>
  <c r="U28" i="1"/>
  <c r="R28" i="1"/>
  <c r="O28" i="1"/>
  <c r="N28" i="1"/>
  <c r="N19" i="7" s="1"/>
  <c r="L28" i="1"/>
  <c r="I28" i="1"/>
  <c r="EX27" i="1"/>
  <c r="ET27" i="1"/>
  <c r="EP27" i="1"/>
  <c r="DQ27" i="1"/>
  <c r="AR18" i="7" s="1"/>
  <c r="AY27" i="1"/>
  <c r="AP27" i="1"/>
  <c r="AM27" i="1"/>
  <c r="AD27" i="1"/>
  <c r="AA27" i="1"/>
  <c r="X27" i="1"/>
  <c r="U27" i="1"/>
  <c r="R27" i="1"/>
  <c r="O27" i="1"/>
  <c r="N27" i="1"/>
  <c r="L27" i="1"/>
  <c r="I27" i="1"/>
  <c r="EX26" i="1"/>
  <c r="ET26" i="1"/>
  <c r="EP26" i="1"/>
  <c r="DQ26" i="1"/>
  <c r="AY26" i="1"/>
  <c r="AP26" i="1"/>
  <c r="AM26" i="1"/>
  <c r="AD26" i="1"/>
  <c r="AA26" i="1"/>
  <c r="X26" i="1"/>
  <c r="U26" i="1"/>
  <c r="R26" i="1"/>
  <c r="O26" i="1"/>
  <c r="N26" i="1"/>
  <c r="N17" i="7" s="1"/>
  <c r="L26" i="1"/>
  <c r="I26" i="1"/>
  <c r="EX25" i="1"/>
  <c r="ET25" i="1"/>
  <c r="EP25" i="1"/>
  <c r="DQ25" i="1"/>
  <c r="AE16" i="7" s="1"/>
  <c r="AY25" i="1"/>
  <c r="AP25" i="1"/>
  <c r="AM25" i="1"/>
  <c r="AD25" i="1"/>
  <c r="AA25" i="1"/>
  <c r="X25" i="1"/>
  <c r="U25" i="1"/>
  <c r="R25" i="1"/>
  <c r="O25" i="1"/>
  <c r="N25" i="1"/>
  <c r="N16" i="7" s="1"/>
  <c r="L25" i="1"/>
  <c r="I25" i="1"/>
  <c r="EX24" i="1"/>
  <c r="ET24" i="1"/>
  <c r="EP24" i="1"/>
  <c r="DQ24" i="1"/>
  <c r="AR15" i="7" s="1"/>
  <c r="AY24" i="1"/>
  <c r="AY10" i="1" s="1"/>
  <c r="AP24" i="1"/>
  <c r="AM24" i="1"/>
  <c r="AD24" i="1"/>
  <c r="AA24" i="1"/>
  <c r="X24" i="1"/>
  <c r="U24" i="1"/>
  <c r="R24" i="1"/>
  <c r="O24" i="1"/>
  <c r="N24" i="1"/>
  <c r="N15" i="7" s="1"/>
  <c r="L24" i="1"/>
  <c r="I24" i="1"/>
  <c r="EX23" i="1"/>
  <c r="ET23" i="1"/>
  <c r="EP23" i="1"/>
  <c r="AY23" i="1"/>
  <c r="AP23" i="1"/>
  <c r="AM23" i="1"/>
  <c r="AD23" i="1"/>
  <c r="AA23" i="1"/>
  <c r="X23" i="1"/>
  <c r="U14" i="7"/>
  <c r="U23" i="1"/>
  <c r="R23" i="1"/>
  <c r="O23" i="1"/>
  <c r="O10" i="1" s="1"/>
  <c r="N23" i="1"/>
  <c r="N14" i="7" s="1"/>
  <c r="L23" i="1"/>
  <c r="I23" i="1"/>
  <c r="EX22" i="1"/>
  <c r="ET22" i="1"/>
  <c r="ET5" i="1" s="1"/>
  <c r="EP22" i="1"/>
  <c r="AY22" i="1"/>
  <c r="AP22" i="1"/>
  <c r="AP10" i="1" s="1"/>
  <c r="AM22" i="1"/>
  <c r="AD22" i="1"/>
  <c r="AA22" i="1"/>
  <c r="X22" i="1"/>
  <c r="U22" i="1"/>
  <c r="R22" i="1"/>
  <c r="O22" i="1"/>
  <c r="N22" i="1"/>
  <c r="L22" i="1"/>
  <c r="I22" i="1"/>
  <c r="EX21" i="1"/>
  <c r="ET21" i="1"/>
  <c r="EP21" i="1"/>
  <c r="EP10" i="1" s="1"/>
  <c r="AY21" i="1"/>
  <c r="AP21" i="1"/>
  <c r="AM21" i="1"/>
  <c r="AJ21" i="1"/>
  <c r="AJ10" i="1" s="1"/>
  <c r="AD21" i="1"/>
  <c r="AA21" i="1"/>
  <c r="X21" i="1"/>
  <c r="U21" i="1"/>
  <c r="R21" i="1"/>
  <c r="O21" i="1"/>
  <c r="N21" i="1"/>
  <c r="M21" i="1" s="1"/>
  <c r="L21" i="1"/>
  <c r="I21" i="1"/>
  <c r="AY20" i="1"/>
  <c r="AP20" i="1"/>
  <c r="AM20" i="1"/>
  <c r="AM9" i="1" s="1"/>
  <c r="AJ20" i="1"/>
  <c r="AD20" i="1"/>
  <c r="AA20" i="1"/>
  <c r="AA9" i="1" s="1"/>
  <c r="X20" i="1"/>
  <c r="U20" i="1"/>
  <c r="R20" i="1"/>
  <c r="O20" i="1"/>
  <c r="N20" i="1"/>
  <c r="N11" i="7" s="1"/>
  <c r="L20" i="1"/>
  <c r="I20" i="1"/>
  <c r="AY19" i="1"/>
  <c r="AP19" i="1"/>
  <c r="AP5" i="1" s="1"/>
  <c r="AM19" i="1"/>
  <c r="AJ19" i="1"/>
  <c r="AD19" i="1"/>
  <c r="AA19" i="1"/>
  <c r="AA7" i="1" s="1"/>
  <c r="X19" i="1"/>
  <c r="U19" i="1"/>
  <c r="R19" i="1"/>
  <c r="R5" i="1" s="1"/>
  <c r="O19" i="1"/>
  <c r="M19" i="1" s="1"/>
  <c r="N19" i="1"/>
  <c r="N10" i="7" s="1"/>
  <c r="L19" i="1"/>
  <c r="I19" i="1"/>
  <c r="AY18" i="1"/>
  <c r="AY4" i="1" s="1"/>
  <c r="AP18" i="1"/>
  <c r="AM18" i="1"/>
  <c r="AJ18" i="1"/>
  <c r="AJ5" i="1" s="1"/>
  <c r="AD18" i="1"/>
  <c r="AD5" i="1" s="1"/>
  <c r="AA18" i="1"/>
  <c r="X18" i="1"/>
  <c r="U18" i="1"/>
  <c r="R18" i="1"/>
  <c r="O18" i="1"/>
  <c r="N18" i="1"/>
  <c r="N9" i="7" s="1"/>
  <c r="L18" i="1"/>
  <c r="I18" i="1"/>
  <c r="I5" i="1" s="1"/>
  <c r="AY17" i="1"/>
  <c r="AP17" i="1"/>
  <c r="AM17" i="1"/>
  <c r="AJ17" i="1"/>
  <c r="AJ7" i="1" s="1"/>
  <c r="AD17" i="1"/>
  <c r="AA17" i="1"/>
  <c r="X17" i="1"/>
  <c r="U17" i="1"/>
  <c r="R17" i="1"/>
  <c r="O17" i="1"/>
  <c r="N17" i="1"/>
  <c r="N8" i="7" s="1"/>
  <c r="L17" i="1"/>
  <c r="L7" i="1" s="1"/>
  <c r="I17" i="1"/>
  <c r="DQ16" i="1"/>
  <c r="AR7" i="7" s="1"/>
  <c r="X16" i="1"/>
  <c r="X4" i="1" s="1"/>
  <c r="U16" i="1"/>
  <c r="U7" i="1" s="1"/>
  <c r="DQ15" i="1"/>
  <c r="X15" i="1"/>
  <c r="U15" i="1"/>
  <c r="U13" i="7"/>
  <c r="U18" i="7"/>
  <c r="U6" i="7"/>
  <c r="AE6" i="7"/>
  <c r="AR6" i="7"/>
  <c r="AE14" i="7"/>
  <c r="AR14" i="7"/>
  <c r="AE18" i="7"/>
  <c r="AE13" i="7"/>
  <c r="AR13" i="7"/>
  <c r="AE7" i="7"/>
  <c r="AE11" i="7"/>
  <c r="AR11" i="7"/>
  <c r="AE8" i="7"/>
  <c r="AE12" i="7"/>
  <c r="AR12" i="7"/>
  <c r="AE24" i="7"/>
  <c r="AR24" i="7"/>
  <c r="AE19" i="7"/>
  <c r="AE17" i="7"/>
  <c r="AR17" i="7"/>
  <c r="AE15" i="7"/>
  <c r="AE10" i="7"/>
  <c r="AR10" i="7"/>
  <c r="T9" i="7"/>
  <c r="AI4" i="7"/>
  <c r="U10" i="7"/>
  <c r="T8" i="7"/>
  <c r="T16" i="7"/>
  <c r="T12" i="7"/>
  <c r="T7" i="7"/>
  <c r="AF4" i="7"/>
  <c r="AI5" i="7"/>
  <c r="M38" i="1"/>
  <c r="M29" i="7" s="1"/>
  <c r="M43" i="1"/>
  <c r="M34" i="7" s="1"/>
  <c r="M17" i="1"/>
  <c r="M8" i="7" s="1"/>
  <c r="M33" i="1"/>
  <c r="M24" i="7" s="1"/>
  <c r="M45" i="1"/>
  <c r="M23" i="1"/>
  <c r="R14" i="7" s="1"/>
  <c r="M36" i="1"/>
  <c r="M27" i="7" s="1"/>
  <c r="M40" i="1"/>
  <c r="R31" i="7"/>
  <c r="M37" i="1"/>
  <c r="M28" i="7" s="1"/>
  <c r="R28" i="7"/>
  <c r="M42" i="1"/>
  <c r="K33" i="7" s="1"/>
  <c r="BM12" i="5"/>
  <c r="BM11" i="5"/>
  <c r="BM10" i="5"/>
  <c r="BM9" i="5"/>
  <c r="BM8" i="5"/>
  <c r="BM7" i="5"/>
  <c r="BM6" i="5"/>
  <c r="BM5" i="5"/>
  <c r="BM4" i="5"/>
  <c r="BN12" i="5"/>
  <c r="BN11" i="5"/>
  <c r="BN10" i="5"/>
  <c r="BN9" i="5"/>
  <c r="BN8" i="5"/>
  <c r="BN7" i="5"/>
  <c r="BN6" i="5"/>
  <c r="BN5" i="5"/>
  <c r="BN4" i="5"/>
  <c r="BD12" i="5"/>
  <c r="BC12" i="5"/>
  <c r="BB12" i="5"/>
  <c r="BD11" i="5"/>
  <c r="BC11" i="5"/>
  <c r="BB11" i="5"/>
  <c r="BD10" i="5"/>
  <c r="BC10" i="5"/>
  <c r="BB10" i="5"/>
  <c r="BD9" i="5"/>
  <c r="BC9" i="5"/>
  <c r="BB9" i="5"/>
  <c r="BD8" i="5"/>
  <c r="BC8" i="5"/>
  <c r="BB8" i="5"/>
  <c r="BD7" i="5"/>
  <c r="BC7" i="5"/>
  <c r="BB7" i="5"/>
  <c r="BD6" i="5"/>
  <c r="BC6" i="5"/>
  <c r="BB6" i="5"/>
  <c r="BD5" i="5"/>
  <c r="BC5" i="5"/>
  <c r="BB5" i="5"/>
  <c r="BD4" i="5"/>
  <c r="BC4" i="5"/>
  <c r="BB4" i="5"/>
  <c r="W12" i="3"/>
  <c r="W11" i="3"/>
  <c r="W10" i="3"/>
  <c r="W9" i="3"/>
  <c r="W8" i="3"/>
  <c r="W7" i="3"/>
  <c r="W6" i="3"/>
  <c r="W5" i="3"/>
  <c r="W4" i="3"/>
  <c r="DO12" i="1"/>
  <c r="DN12" i="1"/>
  <c r="DM12" i="1"/>
  <c r="DL12" i="1"/>
  <c r="DK12" i="1"/>
  <c r="DJ12" i="1"/>
  <c r="DO11" i="1"/>
  <c r="DN11" i="1"/>
  <c r="DM11" i="1"/>
  <c r="DL11" i="1"/>
  <c r="DK11" i="1"/>
  <c r="DJ11" i="1"/>
  <c r="DO10" i="1"/>
  <c r="DN10" i="1"/>
  <c r="DM10" i="1"/>
  <c r="DL10" i="1"/>
  <c r="DK10" i="1"/>
  <c r="DJ10" i="1"/>
  <c r="DO9" i="1"/>
  <c r="DN9" i="1"/>
  <c r="DM9" i="1"/>
  <c r="DL9" i="1"/>
  <c r="DK9" i="1"/>
  <c r="DJ9" i="1"/>
  <c r="DO8" i="1"/>
  <c r="DN8" i="1"/>
  <c r="DM8" i="1"/>
  <c r="DL8" i="1"/>
  <c r="DK8" i="1"/>
  <c r="DJ8" i="1"/>
  <c r="DO7" i="1"/>
  <c r="DN7" i="1"/>
  <c r="DM7" i="1"/>
  <c r="DL7" i="1"/>
  <c r="DK7" i="1"/>
  <c r="DJ7" i="1"/>
  <c r="DO6" i="1"/>
  <c r="DN6" i="1"/>
  <c r="DM6" i="1"/>
  <c r="DL6" i="1"/>
  <c r="DK6" i="1"/>
  <c r="DJ6" i="1"/>
  <c r="DO5" i="1"/>
  <c r="DN5" i="1"/>
  <c r="DM5" i="1"/>
  <c r="DL5" i="1"/>
  <c r="DK5" i="1"/>
  <c r="DJ5" i="1"/>
  <c r="DO4" i="1"/>
  <c r="DN4" i="1"/>
  <c r="DM4" i="1"/>
  <c r="DL4" i="1"/>
  <c r="DK4" i="1"/>
  <c r="DJ4" i="1"/>
  <c r="I4" i="3"/>
  <c r="J4" i="3"/>
  <c r="K4" i="3"/>
  <c r="L4" i="3"/>
  <c r="N4" i="3"/>
  <c r="O4" i="3"/>
  <c r="P4" i="3"/>
  <c r="Q4" i="3"/>
  <c r="S4" i="3"/>
  <c r="T4" i="3"/>
  <c r="U4" i="3"/>
  <c r="V4" i="3"/>
  <c r="X4" i="3"/>
  <c r="AA4" i="3"/>
  <c r="AB4" i="3"/>
  <c r="AF4" i="3"/>
  <c r="AG4" i="3"/>
  <c r="AH4" i="3"/>
  <c r="AI4" i="3"/>
  <c r="AJ4" i="3"/>
  <c r="AK4" i="3"/>
  <c r="AL4" i="3"/>
  <c r="AM4" i="3"/>
  <c r="AN4" i="3"/>
  <c r="AO4" i="3"/>
  <c r="AQ4" i="3"/>
  <c r="AT4" i="3"/>
  <c r="AU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S4" i="3"/>
  <c r="BT4" i="3"/>
  <c r="BU4" i="3"/>
  <c r="BV4" i="3"/>
  <c r="BW4" i="3"/>
  <c r="BX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I5" i="3"/>
  <c r="J5" i="3"/>
  <c r="K5" i="3"/>
  <c r="L5" i="3"/>
  <c r="N5" i="3"/>
  <c r="O5" i="3"/>
  <c r="P5" i="3"/>
  <c r="Q5" i="3"/>
  <c r="S5" i="3"/>
  <c r="T5" i="3"/>
  <c r="U5" i="3"/>
  <c r="V5" i="3"/>
  <c r="X5" i="3"/>
  <c r="AA5" i="3"/>
  <c r="AB5" i="3"/>
  <c r="AF5" i="3"/>
  <c r="AG5" i="3"/>
  <c r="AH5" i="3"/>
  <c r="AI5" i="3"/>
  <c r="AJ5" i="3"/>
  <c r="AK5" i="3"/>
  <c r="AL5" i="3"/>
  <c r="AM5" i="3"/>
  <c r="AN5" i="3"/>
  <c r="AO5" i="3"/>
  <c r="AQ5" i="3"/>
  <c r="AT5" i="3"/>
  <c r="AU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S5" i="3"/>
  <c r="BT5" i="3"/>
  <c r="BU5" i="3"/>
  <c r="BV5" i="3"/>
  <c r="BW5" i="3"/>
  <c r="BX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I6" i="3"/>
  <c r="J6" i="3"/>
  <c r="K6" i="3"/>
  <c r="L6" i="3"/>
  <c r="N6" i="3"/>
  <c r="O6" i="3"/>
  <c r="P6" i="3"/>
  <c r="Q6" i="3"/>
  <c r="R6" i="3"/>
  <c r="S6" i="3"/>
  <c r="T6" i="3"/>
  <c r="U6" i="3"/>
  <c r="V6" i="3"/>
  <c r="X6" i="3"/>
  <c r="AA6" i="3"/>
  <c r="AB6" i="3"/>
  <c r="AF6" i="3"/>
  <c r="AG6" i="3"/>
  <c r="AH6" i="3"/>
  <c r="AI6" i="3"/>
  <c r="AJ6" i="3"/>
  <c r="AK6" i="3"/>
  <c r="AL6" i="3"/>
  <c r="AM6" i="3"/>
  <c r="AN6" i="3"/>
  <c r="AO6" i="3"/>
  <c r="AQ6" i="3"/>
  <c r="AT6" i="3"/>
  <c r="AU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S6" i="3"/>
  <c r="BT6" i="3"/>
  <c r="BU6" i="3"/>
  <c r="BV6" i="3"/>
  <c r="BW6" i="3"/>
  <c r="BX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I7" i="3"/>
  <c r="J7" i="3"/>
  <c r="K7" i="3"/>
  <c r="L7" i="3"/>
  <c r="N7" i="3"/>
  <c r="O7" i="3"/>
  <c r="P7" i="3"/>
  <c r="Q7" i="3"/>
  <c r="R7" i="3"/>
  <c r="S7" i="3"/>
  <c r="T7" i="3"/>
  <c r="U7" i="3"/>
  <c r="V7" i="3"/>
  <c r="X7" i="3"/>
  <c r="AA7" i="3"/>
  <c r="AB7" i="3"/>
  <c r="AF7" i="3"/>
  <c r="AG7" i="3"/>
  <c r="AH7" i="3"/>
  <c r="AI7" i="3"/>
  <c r="AJ7" i="3"/>
  <c r="AK7" i="3"/>
  <c r="AL7" i="3"/>
  <c r="AM7" i="3"/>
  <c r="AN7" i="3"/>
  <c r="AO7" i="3"/>
  <c r="AQ7" i="3"/>
  <c r="AT7" i="3"/>
  <c r="AU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S7" i="3"/>
  <c r="BT7" i="3"/>
  <c r="BU7" i="3"/>
  <c r="BV7" i="3"/>
  <c r="BW7" i="3"/>
  <c r="BX7" i="3"/>
  <c r="BZ7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I8" i="3"/>
  <c r="J8" i="3"/>
  <c r="K8" i="3"/>
  <c r="L8" i="3"/>
  <c r="N8" i="3"/>
  <c r="O8" i="3"/>
  <c r="P8" i="3"/>
  <c r="Q8" i="3"/>
  <c r="R8" i="3"/>
  <c r="S8" i="3"/>
  <c r="T8" i="3"/>
  <c r="U8" i="3"/>
  <c r="V8" i="3"/>
  <c r="X8" i="3"/>
  <c r="AA8" i="3"/>
  <c r="AB8" i="3"/>
  <c r="AF8" i="3"/>
  <c r="AG8" i="3"/>
  <c r="AH8" i="3"/>
  <c r="AI8" i="3"/>
  <c r="AJ8" i="3"/>
  <c r="AK8" i="3"/>
  <c r="AL8" i="3"/>
  <c r="AM8" i="3"/>
  <c r="AN8" i="3"/>
  <c r="AO8" i="3"/>
  <c r="AQ8" i="3"/>
  <c r="AT8" i="3"/>
  <c r="AU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S8" i="3"/>
  <c r="BT8" i="3"/>
  <c r="BU8" i="3"/>
  <c r="BV8" i="3"/>
  <c r="BW8" i="3"/>
  <c r="BX8" i="3"/>
  <c r="BZ8" i="3"/>
  <c r="CA8" i="3"/>
  <c r="CB8" i="3"/>
  <c r="CC8" i="3"/>
  <c r="CD8" i="3"/>
  <c r="CE8" i="3"/>
  <c r="CF8" i="3"/>
  <c r="CG8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X8" i="3"/>
  <c r="I9" i="3"/>
  <c r="J9" i="3"/>
  <c r="K9" i="3"/>
  <c r="L9" i="3"/>
  <c r="N9" i="3"/>
  <c r="O9" i="3"/>
  <c r="P9" i="3"/>
  <c r="Q9" i="3"/>
  <c r="R9" i="3"/>
  <c r="S9" i="3"/>
  <c r="T9" i="3"/>
  <c r="U9" i="3"/>
  <c r="V9" i="3"/>
  <c r="X9" i="3"/>
  <c r="AA9" i="3"/>
  <c r="AB9" i="3"/>
  <c r="AF9" i="3"/>
  <c r="AG9" i="3"/>
  <c r="AH9" i="3"/>
  <c r="AI9" i="3"/>
  <c r="AJ9" i="3"/>
  <c r="AK9" i="3"/>
  <c r="AL9" i="3"/>
  <c r="AM9" i="3"/>
  <c r="AN9" i="3"/>
  <c r="AO9" i="3"/>
  <c r="AQ9" i="3"/>
  <c r="AT9" i="3"/>
  <c r="AU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S9" i="3"/>
  <c r="BT9" i="3"/>
  <c r="BU9" i="3"/>
  <c r="BV9" i="3"/>
  <c r="BW9" i="3"/>
  <c r="BX9" i="3"/>
  <c r="BZ9" i="3"/>
  <c r="CA9" i="3"/>
  <c r="CB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I10" i="3"/>
  <c r="J10" i="3"/>
  <c r="K10" i="3"/>
  <c r="L10" i="3"/>
  <c r="N10" i="3"/>
  <c r="O10" i="3"/>
  <c r="P10" i="3"/>
  <c r="Q10" i="3"/>
  <c r="S10" i="3"/>
  <c r="T10" i="3"/>
  <c r="U10" i="3"/>
  <c r="V10" i="3"/>
  <c r="X10" i="3"/>
  <c r="AA10" i="3"/>
  <c r="AB10" i="3"/>
  <c r="AF10" i="3"/>
  <c r="AG10" i="3"/>
  <c r="AH10" i="3"/>
  <c r="AI10" i="3"/>
  <c r="AJ10" i="3"/>
  <c r="AK10" i="3"/>
  <c r="AL10" i="3"/>
  <c r="AM10" i="3"/>
  <c r="AN10" i="3"/>
  <c r="AO10" i="3"/>
  <c r="AQ10" i="3"/>
  <c r="AT10" i="3"/>
  <c r="AU10" i="3"/>
  <c r="AW10" i="3"/>
  <c r="AX10" i="3"/>
  <c r="AY10" i="3"/>
  <c r="AZ10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S10" i="3"/>
  <c r="BT10" i="3"/>
  <c r="BU10" i="3"/>
  <c r="BV10" i="3"/>
  <c r="BW10" i="3"/>
  <c r="BX10" i="3"/>
  <c r="BZ10" i="3"/>
  <c r="CA10" i="3"/>
  <c r="CB10" i="3"/>
  <c r="CC10" i="3"/>
  <c r="CD10" i="3"/>
  <c r="CE10" i="3"/>
  <c r="CF10" i="3"/>
  <c r="CG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I11" i="3"/>
  <c r="J11" i="3"/>
  <c r="K11" i="3"/>
  <c r="L11" i="3"/>
  <c r="N11" i="3"/>
  <c r="O11" i="3"/>
  <c r="P11" i="3"/>
  <c r="Q11" i="3"/>
  <c r="R11" i="3"/>
  <c r="S11" i="3"/>
  <c r="T11" i="3"/>
  <c r="U11" i="3"/>
  <c r="V11" i="3"/>
  <c r="X11" i="3"/>
  <c r="AA11" i="3"/>
  <c r="AB11" i="3"/>
  <c r="AF11" i="3"/>
  <c r="AG11" i="3"/>
  <c r="AH11" i="3"/>
  <c r="AI11" i="3"/>
  <c r="AJ11" i="3"/>
  <c r="AK11" i="3"/>
  <c r="AL11" i="3"/>
  <c r="AM11" i="3"/>
  <c r="AN11" i="3"/>
  <c r="AO11" i="3"/>
  <c r="AQ11" i="3"/>
  <c r="AT11" i="3"/>
  <c r="AU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S11" i="3"/>
  <c r="BT11" i="3"/>
  <c r="BU11" i="3"/>
  <c r="BV11" i="3"/>
  <c r="BW11" i="3"/>
  <c r="BX11" i="3"/>
  <c r="BZ11" i="3"/>
  <c r="CA11" i="3"/>
  <c r="CB11" i="3"/>
  <c r="CC11" i="3"/>
  <c r="CD11" i="3"/>
  <c r="CE11" i="3"/>
  <c r="CF11" i="3"/>
  <c r="CG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I12" i="3"/>
  <c r="J12" i="3"/>
  <c r="K12" i="3"/>
  <c r="L12" i="3"/>
  <c r="N12" i="3"/>
  <c r="O12" i="3"/>
  <c r="P12" i="3"/>
  <c r="Q12" i="3"/>
  <c r="R12" i="3"/>
  <c r="S12" i="3"/>
  <c r="T12" i="3"/>
  <c r="U12" i="3"/>
  <c r="V12" i="3"/>
  <c r="X12" i="3"/>
  <c r="AA12" i="3"/>
  <c r="AB12" i="3"/>
  <c r="AF12" i="3"/>
  <c r="AG12" i="3"/>
  <c r="AH12" i="3"/>
  <c r="AI12" i="3"/>
  <c r="AJ12" i="3"/>
  <c r="AK12" i="3"/>
  <c r="AL12" i="3"/>
  <c r="AM12" i="3"/>
  <c r="AN12" i="3"/>
  <c r="AO12" i="3"/>
  <c r="AQ12" i="3"/>
  <c r="AT12" i="3"/>
  <c r="AU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S12" i="3"/>
  <c r="BT12" i="3"/>
  <c r="BU12" i="3"/>
  <c r="BV12" i="3"/>
  <c r="BW12" i="3"/>
  <c r="BX12" i="3"/>
  <c r="BZ12" i="3"/>
  <c r="CA12" i="3"/>
  <c r="CB12" i="3"/>
  <c r="CC12" i="3"/>
  <c r="CD12" i="3"/>
  <c r="CE12" i="3"/>
  <c r="CF12" i="3"/>
  <c r="CG12" i="3"/>
  <c r="CI12" i="3"/>
  <c r="CJ12" i="3"/>
  <c r="CK12" i="3"/>
  <c r="CL12" i="3"/>
  <c r="CM12" i="3"/>
  <c r="CN12" i="3"/>
  <c r="CO12" i="3"/>
  <c r="CP12" i="3"/>
  <c r="CQ12" i="3"/>
  <c r="CR12" i="3"/>
  <c r="CS12" i="3"/>
  <c r="CT12" i="3"/>
  <c r="CU12" i="3"/>
  <c r="CV12" i="3"/>
  <c r="CW12" i="3"/>
  <c r="CX12" i="3"/>
  <c r="G12" i="3"/>
  <c r="G11" i="3"/>
  <c r="G10" i="3"/>
  <c r="G9" i="3"/>
  <c r="G8" i="3"/>
  <c r="G7" i="3"/>
  <c r="G6" i="3"/>
  <c r="G5" i="3"/>
  <c r="G4" i="3"/>
  <c r="H4" i="1"/>
  <c r="J4" i="1"/>
  <c r="K4" i="1"/>
  <c r="P4" i="1"/>
  <c r="Q4" i="1"/>
  <c r="Y4" i="1"/>
  <c r="Z4" i="1"/>
  <c r="AB4" i="1"/>
  <c r="AC4" i="1"/>
  <c r="AH4" i="1"/>
  <c r="AI4" i="1"/>
  <c r="AK4" i="1"/>
  <c r="AL4" i="1"/>
  <c r="AN4" i="1"/>
  <c r="AO4" i="1"/>
  <c r="AW4" i="1"/>
  <c r="AX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X4" i="1"/>
  <c r="BY4" i="1"/>
  <c r="CV4" i="1"/>
  <c r="CW4" i="1"/>
  <c r="CX4" i="1"/>
  <c r="CY4" i="1"/>
  <c r="CZ4" i="1"/>
  <c r="DA4" i="1"/>
  <c r="DB4" i="1"/>
  <c r="DC4" i="1"/>
  <c r="DD4" i="1"/>
  <c r="DH4" i="1"/>
  <c r="DI4" i="1"/>
  <c r="DP4" i="1"/>
  <c r="DR4" i="1"/>
  <c r="DS4" i="1"/>
  <c r="DU4" i="1"/>
  <c r="DV4" i="1"/>
  <c r="DX4" i="1"/>
  <c r="DY4" i="1"/>
  <c r="EA4" i="1"/>
  <c r="EB4" i="1"/>
  <c r="EC4" i="1"/>
  <c r="ED4" i="1"/>
  <c r="EE4" i="1"/>
  <c r="EF4" i="1"/>
  <c r="EG4" i="1"/>
  <c r="EH4" i="1"/>
  <c r="EO4" i="1"/>
  <c r="EQ4" i="1"/>
  <c r="ER4" i="1"/>
  <c r="ES4" i="1"/>
  <c r="EU4" i="1"/>
  <c r="EV4" i="1"/>
  <c r="EW4" i="1"/>
  <c r="EY4" i="1"/>
  <c r="EZ4" i="1"/>
  <c r="FA4" i="1"/>
  <c r="H5" i="1"/>
  <c r="J5" i="1"/>
  <c r="K5" i="1"/>
  <c r="P5" i="1"/>
  <c r="Q5" i="1"/>
  <c r="Y5" i="1"/>
  <c r="Z5" i="1"/>
  <c r="AB5" i="1"/>
  <c r="AC5" i="1"/>
  <c r="AE5" i="1"/>
  <c r="AF5" i="1"/>
  <c r="AG5" i="1"/>
  <c r="AH5" i="1"/>
  <c r="AI5" i="1"/>
  <c r="AK5" i="1"/>
  <c r="AL5" i="1"/>
  <c r="AN5" i="1"/>
  <c r="AO5" i="1"/>
  <c r="AW5" i="1"/>
  <c r="AX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X5" i="1"/>
  <c r="BY5" i="1"/>
  <c r="CV5" i="1"/>
  <c r="CW5" i="1"/>
  <c r="CX5" i="1"/>
  <c r="CY5" i="1"/>
  <c r="CZ5" i="1"/>
  <c r="DA5" i="1"/>
  <c r="DB5" i="1"/>
  <c r="DC5" i="1"/>
  <c r="DD5" i="1"/>
  <c r="DH5" i="1"/>
  <c r="DI5" i="1"/>
  <c r="DP5" i="1"/>
  <c r="DR5" i="1"/>
  <c r="DS5" i="1"/>
  <c r="DU5" i="1"/>
  <c r="DV5" i="1"/>
  <c r="DX5" i="1"/>
  <c r="DY5" i="1"/>
  <c r="EA5" i="1"/>
  <c r="EB5" i="1"/>
  <c r="EC5" i="1"/>
  <c r="ED5" i="1"/>
  <c r="EE5" i="1"/>
  <c r="EF5" i="1"/>
  <c r="EG5" i="1"/>
  <c r="EH5" i="1"/>
  <c r="EO5" i="1"/>
  <c r="EQ5" i="1"/>
  <c r="ER5" i="1"/>
  <c r="ES5" i="1"/>
  <c r="EU5" i="1"/>
  <c r="EV5" i="1"/>
  <c r="EW5" i="1"/>
  <c r="EY5" i="1"/>
  <c r="EZ5" i="1"/>
  <c r="FA5" i="1"/>
  <c r="H6" i="1"/>
  <c r="J6" i="1"/>
  <c r="K6" i="1"/>
  <c r="P6" i="1"/>
  <c r="Q6" i="1"/>
  <c r="S6" i="1"/>
  <c r="T6" i="1"/>
  <c r="U6" i="1"/>
  <c r="V6" i="1"/>
  <c r="W6" i="1"/>
  <c r="X6" i="1"/>
  <c r="Y6" i="1"/>
  <c r="Z6" i="1"/>
  <c r="AB6" i="1"/>
  <c r="AC6" i="1"/>
  <c r="AH6" i="1"/>
  <c r="AI6" i="1"/>
  <c r="AK6" i="1"/>
  <c r="AL6" i="1"/>
  <c r="AN6" i="1"/>
  <c r="AO6" i="1"/>
  <c r="AW6" i="1"/>
  <c r="AX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X6" i="1"/>
  <c r="BY6" i="1"/>
  <c r="CV6" i="1"/>
  <c r="CW6" i="1"/>
  <c r="CX6" i="1"/>
  <c r="CY6" i="1"/>
  <c r="CZ6" i="1"/>
  <c r="DA6" i="1"/>
  <c r="DB6" i="1"/>
  <c r="DC6" i="1"/>
  <c r="DD6" i="1"/>
  <c r="DH6" i="1"/>
  <c r="DI6" i="1"/>
  <c r="DP6" i="1"/>
  <c r="DQ6" i="1"/>
  <c r="DR6" i="1"/>
  <c r="DS6" i="1"/>
  <c r="DT6" i="1"/>
  <c r="DU6" i="1"/>
  <c r="DV6" i="1"/>
  <c r="DW6" i="1"/>
  <c r="DX6" i="1"/>
  <c r="DY6" i="1"/>
  <c r="EA6" i="1"/>
  <c r="EB6" i="1"/>
  <c r="EC6" i="1"/>
  <c r="ED6" i="1"/>
  <c r="EE6" i="1"/>
  <c r="EF6" i="1"/>
  <c r="EG6" i="1"/>
  <c r="EH6" i="1"/>
  <c r="EO6" i="1"/>
  <c r="EP6" i="1"/>
  <c r="EQ6" i="1"/>
  <c r="ER6" i="1"/>
  <c r="ES6" i="1"/>
  <c r="ET6" i="1"/>
  <c r="EU6" i="1"/>
  <c r="EV6" i="1"/>
  <c r="EW6" i="1"/>
  <c r="EX6" i="1"/>
  <c r="EY6" i="1"/>
  <c r="EZ6" i="1"/>
  <c r="FA6" i="1"/>
  <c r="H7" i="1"/>
  <c r="J7" i="1"/>
  <c r="K7" i="1"/>
  <c r="P7" i="1"/>
  <c r="Q7" i="1"/>
  <c r="Y7" i="1"/>
  <c r="Z7" i="1"/>
  <c r="AB7" i="1"/>
  <c r="AC7" i="1"/>
  <c r="AE7" i="1"/>
  <c r="AF7" i="1"/>
  <c r="AG7" i="1"/>
  <c r="AH7" i="1"/>
  <c r="AI7" i="1"/>
  <c r="AK7" i="1"/>
  <c r="AL7" i="1"/>
  <c r="AN7" i="1"/>
  <c r="AO7" i="1"/>
  <c r="AW7" i="1"/>
  <c r="AX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X7" i="1"/>
  <c r="BY7" i="1"/>
  <c r="CV7" i="1"/>
  <c r="CW7" i="1"/>
  <c r="CX7" i="1"/>
  <c r="CY7" i="1"/>
  <c r="CZ7" i="1"/>
  <c r="DA7" i="1"/>
  <c r="DB7" i="1"/>
  <c r="DC7" i="1"/>
  <c r="DD7" i="1"/>
  <c r="DH7" i="1"/>
  <c r="DI7" i="1"/>
  <c r="DP7" i="1"/>
  <c r="DR7" i="1"/>
  <c r="DS7" i="1"/>
  <c r="DU7" i="1"/>
  <c r="DV7" i="1"/>
  <c r="DX7" i="1"/>
  <c r="DY7" i="1"/>
  <c r="EA7" i="1"/>
  <c r="EB7" i="1"/>
  <c r="EC7" i="1"/>
  <c r="ED7" i="1"/>
  <c r="EE7" i="1"/>
  <c r="EF7" i="1"/>
  <c r="EG7" i="1"/>
  <c r="EH7" i="1"/>
  <c r="EO7" i="1"/>
  <c r="EP7" i="1"/>
  <c r="EQ7" i="1"/>
  <c r="ER7" i="1"/>
  <c r="ES7" i="1"/>
  <c r="ET7" i="1"/>
  <c r="EU7" i="1"/>
  <c r="EV7" i="1"/>
  <c r="EW7" i="1"/>
  <c r="EX7" i="1"/>
  <c r="EY7" i="1"/>
  <c r="EZ7" i="1"/>
  <c r="FA7" i="1"/>
  <c r="H8" i="1"/>
  <c r="J8" i="1"/>
  <c r="K8" i="1"/>
  <c r="P8" i="1"/>
  <c r="Q8" i="1"/>
  <c r="S8" i="1"/>
  <c r="T8" i="1"/>
  <c r="U8" i="1"/>
  <c r="V8" i="1"/>
  <c r="W8" i="1"/>
  <c r="X8" i="1"/>
  <c r="Y8" i="1"/>
  <c r="Z8" i="1"/>
  <c r="AB8" i="1"/>
  <c r="AC8" i="1"/>
  <c r="AE8" i="1"/>
  <c r="AF8" i="1"/>
  <c r="AG8" i="1"/>
  <c r="AH8" i="1"/>
  <c r="AI8" i="1"/>
  <c r="AK8" i="1"/>
  <c r="AL8" i="1"/>
  <c r="AN8" i="1"/>
  <c r="AO8" i="1"/>
  <c r="AW8" i="1"/>
  <c r="AX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X8" i="1"/>
  <c r="BY8" i="1"/>
  <c r="CV8" i="1"/>
  <c r="CW8" i="1"/>
  <c r="CX8" i="1"/>
  <c r="CY8" i="1"/>
  <c r="CZ8" i="1"/>
  <c r="DA8" i="1"/>
  <c r="DB8" i="1"/>
  <c r="DC8" i="1"/>
  <c r="DD8" i="1"/>
  <c r="DH8" i="1"/>
  <c r="DI8" i="1"/>
  <c r="DP8" i="1"/>
  <c r="DQ8" i="1"/>
  <c r="DR8" i="1"/>
  <c r="DS8" i="1"/>
  <c r="DT8" i="1"/>
  <c r="DU8" i="1"/>
  <c r="DV8" i="1"/>
  <c r="DW8" i="1"/>
  <c r="DX8" i="1"/>
  <c r="DY8" i="1"/>
  <c r="EA8" i="1"/>
  <c r="EB8" i="1"/>
  <c r="EC8" i="1"/>
  <c r="ED8" i="1"/>
  <c r="EE8" i="1"/>
  <c r="EF8" i="1"/>
  <c r="EG8" i="1"/>
  <c r="EH8" i="1"/>
  <c r="EO8" i="1"/>
  <c r="EP8" i="1"/>
  <c r="EQ8" i="1"/>
  <c r="ER8" i="1"/>
  <c r="ES8" i="1"/>
  <c r="ET8" i="1"/>
  <c r="EU8" i="1"/>
  <c r="EV8" i="1"/>
  <c r="EW8" i="1"/>
  <c r="EX8" i="1"/>
  <c r="EY8" i="1"/>
  <c r="EZ8" i="1"/>
  <c r="FA8" i="1"/>
  <c r="H9" i="1"/>
  <c r="J9" i="1"/>
  <c r="K9" i="1"/>
  <c r="P9" i="1"/>
  <c r="Q9" i="1"/>
  <c r="Y9" i="1"/>
  <c r="Z9" i="1"/>
  <c r="AB9" i="1"/>
  <c r="AC9" i="1"/>
  <c r="AE9" i="1"/>
  <c r="AF9" i="1"/>
  <c r="AG9" i="1"/>
  <c r="AH9" i="1"/>
  <c r="AI9" i="1"/>
  <c r="AK9" i="1"/>
  <c r="AL9" i="1"/>
  <c r="AN9" i="1"/>
  <c r="AO9" i="1"/>
  <c r="AW9" i="1"/>
  <c r="AX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X9" i="1"/>
  <c r="BY9" i="1"/>
  <c r="CV9" i="1"/>
  <c r="CW9" i="1"/>
  <c r="CX9" i="1"/>
  <c r="CY9" i="1"/>
  <c r="CZ9" i="1"/>
  <c r="DA9" i="1"/>
  <c r="DB9" i="1"/>
  <c r="DC9" i="1"/>
  <c r="DD9" i="1"/>
  <c r="DH9" i="1"/>
  <c r="DI9" i="1"/>
  <c r="DP9" i="1"/>
  <c r="DR9" i="1"/>
  <c r="DS9" i="1"/>
  <c r="DU9" i="1"/>
  <c r="DV9" i="1"/>
  <c r="DX9" i="1"/>
  <c r="DY9" i="1"/>
  <c r="EA9" i="1"/>
  <c r="EB9" i="1"/>
  <c r="EC9" i="1"/>
  <c r="ED9" i="1"/>
  <c r="EE9" i="1"/>
  <c r="EF9" i="1"/>
  <c r="EG9" i="1"/>
  <c r="EH9" i="1"/>
  <c r="EO9" i="1"/>
  <c r="EP9" i="1"/>
  <c r="EQ9" i="1"/>
  <c r="ER9" i="1"/>
  <c r="ES9" i="1"/>
  <c r="ET9" i="1"/>
  <c r="EU9" i="1"/>
  <c r="EV9" i="1"/>
  <c r="EW9" i="1"/>
  <c r="EX9" i="1"/>
  <c r="EY9" i="1"/>
  <c r="EZ9" i="1"/>
  <c r="FA9" i="1"/>
  <c r="H10" i="1"/>
  <c r="J10" i="1"/>
  <c r="K10" i="1"/>
  <c r="P10" i="1"/>
  <c r="Q10" i="1"/>
  <c r="Y10" i="1"/>
  <c r="Z10" i="1"/>
  <c r="AB10" i="1"/>
  <c r="AC10" i="1"/>
  <c r="AE10" i="1"/>
  <c r="AF10" i="1"/>
  <c r="AG10" i="1"/>
  <c r="AH10" i="1"/>
  <c r="AI10" i="1"/>
  <c r="AK10" i="1"/>
  <c r="AL10" i="1"/>
  <c r="AN10" i="1"/>
  <c r="AO10" i="1"/>
  <c r="AW10" i="1"/>
  <c r="AX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X10" i="1"/>
  <c r="BY10" i="1"/>
  <c r="CV10" i="1"/>
  <c r="CW10" i="1"/>
  <c r="CX10" i="1"/>
  <c r="CY10" i="1"/>
  <c r="CZ10" i="1"/>
  <c r="DA10" i="1"/>
  <c r="DB10" i="1"/>
  <c r="DC10" i="1"/>
  <c r="DD10" i="1"/>
  <c r="DH10" i="1"/>
  <c r="DI10" i="1"/>
  <c r="DP10" i="1"/>
  <c r="DR10" i="1"/>
  <c r="DS10" i="1"/>
  <c r="DU10" i="1"/>
  <c r="DV10" i="1"/>
  <c r="DX10" i="1"/>
  <c r="DY10" i="1"/>
  <c r="EA10" i="1"/>
  <c r="EB10" i="1"/>
  <c r="EC10" i="1"/>
  <c r="ED10" i="1"/>
  <c r="EE10" i="1"/>
  <c r="EF10" i="1"/>
  <c r="EG10" i="1"/>
  <c r="EH10" i="1"/>
  <c r="EO10" i="1"/>
  <c r="EQ10" i="1"/>
  <c r="ER10" i="1"/>
  <c r="ES10" i="1"/>
  <c r="EU10" i="1"/>
  <c r="EV10" i="1"/>
  <c r="EW10" i="1"/>
  <c r="EY10" i="1"/>
  <c r="EZ10" i="1"/>
  <c r="FA10" i="1"/>
  <c r="H11" i="1"/>
  <c r="J11" i="1"/>
  <c r="K11" i="1"/>
  <c r="P11" i="1"/>
  <c r="Q11" i="1"/>
  <c r="S11" i="1"/>
  <c r="T11" i="1"/>
  <c r="U11" i="1"/>
  <c r="V11" i="1"/>
  <c r="W11" i="1"/>
  <c r="X11" i="1"/>
  <c r="Y11" i="1"/>
  <c r="Z11" i="1"/>
  <c r="AB11" i="1"/>
  <c r="AC11" i="1"/>
  <c r="AE11" i="1"/>
  <c r="AF11" i="1"/>
  <c r="AG11" i="1"/>
  <c r="AH11" i="1"/>
  <c r="AI11" i="1"/>
  <c r="AK11" i="1"/>
  <c r="AL11" i="1"/>
  <c r="AN11" i="1"/>
  <c r="AO11" i="1"/>
  <c r="AW11" i="1"/>
  <c r="AX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X11" i="1"/>
  <c r="BY11" i="1"/>
  <c r="CV11" i="1"/>
  <c r="CW11" i="1"/>
  <c r="CX11" i="1"/>
  <c r="CY11" i="1"/>
  <c r="CZ11" i="1"/>
  <c r="DA11" i="1"/>
  <c r="DB11" i="1"/>
  <c r="DC11" i="1"/>
  <c r="DD11" i="1"/>
  <c r="DH11" i="1"/>
  <c r="DI11" i="1"/>
  <c r="DP11" i="1"/>
  <c r="DQ11" i="1"/>
  <c r="DR11" i="1"/>
  <c r="DS11" i="1"/>
  <c r="DT11" i="1"/>
  <c r="DU11" i="1"/>
  <c r="DV11" i="1"/>
  <c r="DW11" i="1"/>
  <c r="DX11" i="1"/>
  <c r="DY11" i="1"/>
  <c r="EA11" i="1"/>
  <c r="EB11" i="1"/>
  <c r="EC11" i="1"/>
  <c r="ED11" i="1"/>
  <c r="EE11" i="1"/>
  <c r="EF11" i="1"/>
  <c r="EG11" i="1"/>
  <c r="EH11" i="1"/>
  <c r="EO11" i="1"/>
  <c r="EP11" i="1"/>
  <c r="EQ11" i="1"/>
  <c r="ER11" i="1"/>
  <c r="ES11" i="1"/>
  <c r="ET11" i="1"/>
  <c r="EU11" i="1"/>
  <c r="EV11" i="1"/>
  <c r="EW11" i="1"/>
  <c r="EX11" i="1"/>
  <c r="EY11" i="1"/>
  <c r="EZ11" i="1"/>
  <c r="FA11" i="1"/>
  <c r="H12" i="1"/>
  <c r="J12" i="1"/>
  <c r="K12" i="1"/>
  <c r="P12" i="1"/>
  <c r="Q12" i="1"/>
  <c r="S12" i="1"/>
  <c r="T12" i="1"/>
  <c r="U12" i="1"/>
  <c r="V12" i="1"/>
  <c r="W12" i="1"/>
  <c r="X12" i="1"/>
  <c r="Y12" i="1"/>
  <c r="Z12" i="1"/>
  <c r="AB12" i="1"/>
  <c r="AC12" i="1"/>
  <c r="AH12" i="1"/>
  <c r="AI12" i="1"/>
  <c r="AK12" i="1"/>
  <c r="AL12" i="1"/>
  <c r="AN12" i="1"/>
  <c r="AO12" i="1"/>
  <c r="AW12" i="1"/>
  <c r="AX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X12" i="1"/>
  <c r="BY12" i="1"/>
  <c r="CV12" i="1"/>
  <c r="CW12" i="1"/>
  <c r="CX12" i="1"/>
  <c r="CY12" i="1"/>
  <c r="CZ12" i="1"/>
  <c r="DA12" i="1"/>
  <c r="DB12" i="1"/>
  <c r="DC12" i="1"/>
  <c r="DD12" i="1"/>
  <c r="DH12" i="1"/>
  <c r="DI12" i="1"/>
  <c r="DP12" i="1"/>
  <c r="DQ12" i="1"/>
  <c r="DR12" i="1"/>
  <c r="DS12" i="1"/>
  <c r="DT12" i="1"/>
  <c r="DU12" i="1"/>
  <c r="DV12" i="1"/>
  <c r="DW12" i="1"/>
  <c r="DX12" i="1"/>
  <c r="DY12" i="1"/>
  <c r="EA12" i="1"/>
  <c r="EB12" i="1"/>
  <c r="EC12" i="1"/>
  <c r="ED12" i="1"/>
  <c r="EE12" i="1"/>
  <c r="EF12" i="1"/>
  <c r="EG12" i="1"/>
  <c r="EH12" i="1"/>
  <c r="EO12" i="1"/>
  <c r="EP12" i="1"/>
  <c r="EQ12" i="1"/>
  <c r="ER12" i="1"/>
  <c r="ES12" i="1"/>
  <c r="ET12" i="1"/>
  <c r="EU12" i="1"/>
  <c r="EV12" i="1"/>
  <c r="EW12" i="1"/>
  <c r="EX12" i="1"/>
  <c r="EY12" i="1"/>
  <c r="EZ12" i="1"/>
  <c r="FA12" i="1"/>
  <c r="G12" i="1"/>
  <c r="G11" i="1"/>
  <c r="G10" i="1"/>
  <c r="G9" i="1"/>
  <c r="G8" i="1"/>
  <c r="G7" i="1"/>
  <c r="G6" i="1"/>
  <c r="G5" i="1"/>
  <c r="G4" i="1"/>
  <c r="H4" i="5"/>
  <c r="I4" i="5"/>
  <c r="J4" i="5"/>
  <c r="K4" i="5"/>
  <c r="L4" i="5"/>
  <c r="M4" i="5"/>
  <c r="N4" i="5"/>
  <c r="O4" i="5"/>
  <c r="P4" i="5"/>
  <c r="Q4" i="5"/>
  <c r="R4" i="5"/>
  <c r="AP4" i="5"/>
  <c r="AQ4" i="5"/>
  <c r="AR4" i="5"/>
  <c r="AS4" i="5"/>
  <c r="AT4" i="5"/>
  <c r="AU4" i="5"/>
  <c r="BF4" i="5"/>
  <c r="BG4" i="5"/>
  <c r="BH4" i="5"/>
  <c r="BI4" i="5"/>
  <c r="BJ4" i="5"/>
  <c r="BK4" i="5"/>
  <c r="BL4" i="5"/>
  <c r="BS4" i="5"/>
  <c r="BT4" i="5"/>
  <c r="BW4" i="5"/>
  <c r="BY4" i="5"/>
  <c r="BZ4" i="5"/>
  <c r="CA4" i="5"/>
  <c r="CB4" i="5"/>
  <c r="CD4" i="5"/>
  <c r="CE4" i="5"/>
  <c r="CF4" i="5"/>
  <c r="CG4" i="5"/>
  <c r="CH4" i="5"/>
  <c r="CI4" i="5"/>
  <c r="CJ4" i="5"/>
  <c r="CK4" i="5"/>
  <c r="CL4" i="5"/>
  <c r="CM4" i="5"/>
  <c r="CN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F4" i="5"/>
  <c r="DG4" i="5"/>
  <c r="DH4" i="5"/>
  <c r="DI4" i="5"/>
  <c r="DJ4" i="5"/>
  <c r="DK4" i="5"/>
  <c r="DL4" i="5"/>
  <c r="DM4" i="5"/>
  <c r="DW4" i="5"/>
  <c r="DX4" i="5"/>
  <c r="DY4" i="5"/>
  <c r="DZ4" i="5"/>
  <c r="EA4" i="5"/>
  <c r="H5" i="5"/>
  <c r="I5" i="5"/>
  <c r="J5" i="5"/>
  <c r="K5" i="5"/>
  <c r="L5" i="5"/>
  <c r="M5" i="5"/>
  <c r="N5" i="5"/>
  <c r="O5" i="5"/>
  <c r="P5" i="5"/>
  <c r="Q5" i="5"/>
  <c r="R5" i="5"/>
  <c r="AP5" i="5"/>
  <c r="AQ5" i="5"/>
  <c r="AR5" i="5"/>
  <c r="AS5" i="5"/>
  <c r="AT5" i="5"/>
  <c r="AU5" i="5"/>
  <c r="BF5" i="5"/>
  <c r="BG5" i="5"/>
  <c r="BH5" i="5"/>
  <c r="BI5" i="5"/>
  <c r="BJ5" i="5"/>
  <c r="BK5" i="5"/>
  <c r="BL5" i="5"/>
  <c r="BS5" i="5"/>
  <c r="BT5" i="5"/>
  <c r="BW5" i="5"/>
  <c r="BY5" i="5"/>
  <c r="BZ5" i="5"/>
  <c r="CA5" i="5"/>
  <c r="CB5" i="5"/>
  <c r="CD5" i="5"/>
  <c r="CE5" i="5"/>
  <c r="CF5" i="5"/>
  <c r="CG5" i="5"/>
  <c r="CH5" i="5"/>
  <c r="CI5" i="5"/>
  <c r="CJ5" i="5"/>
  <c r="CK5" i="5"/>
  <c r="CL5" i="5"/>
  <c r="CM5" i="5"/>
  <c r="CN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F5" i="5"/>
  <c r="DG5" i="5"/>
  <c r="DH5" i="5"/>
  <c r="DI5" i="5"/>
  <c r="DJ5" i="5"/>
  <c r="DK5" i="5"/>
  <c r="DL5" i="5"/>
  <c r="DM5" i="5"/>
  <c r="DW5" i="5"/>
  <c r="DX5" i="5"/>
  <c r="DY5" i="5"/>
  <c r="DZ5" i="5"/>
  <c r="EA5" i="5"/>
  <c r="H6" i="5"/>
  <c r="I6" i="5"/>
  <c r="J6" i="5"/>
  <c r="K6" i="5"/>
  <c r="L6" i="5"/>
  <c r="M6" i="5"/>
  <c r="N6" i="5"/>
  <c r="O6" i="5"/>
  <c r="P6" i="5"/>
  <c r="Q6" i="5"/>
  <c r="R6" i="5"/>
  <c r="AP6" i="5"/>
  <c r="AQ6" i="5"/>
  <c r="AR6" i="5"/>
  <c r="AS6" i="5"/>
  <c r="AT6" i="5"/>
  <c r="AU6" i="5"/>
  <c r="BF6" i="5"/>
  <c r="BG6" i="5"/>
  <c r="BH6" i="5"/>
  <c r="BI6" i="5"/>
  <c r="BJ6" i="5"/>
  <c r="BK6" i="5"/>
  <c r="BL6" i="5"/>
  <c r="BS6" i="5"/>
  <c r="BT6" i="5"/>
  <c r="BW6" i="5"/>
  <c r="BY6" i="5"/>
  <c r="BZ6" i="5"/>
  <c r="CA6" i="5"/>
  <c r="CB6" i="5"/>
  <c r="CD6" i="5"/>
  <c r="CE6" i="5"/>
  <c r="CF6" i="5"/>
  <c r="CG6" i="5"/>
  <c r="CH6" i="5"/>
  <c r="CI6" i="5"/>
  <c r="CJ6" i="5"/>
  <c r="CK6" i="5"/>
  <c r="CL6" i="5"/>
  <c r="CM6" i="5"/>
  <c r="CN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W6" i="5"/>
  <c r="DX6" i="5"/>
  <c r="DY6" i="5"/>
  <c r="DZ6" i="5"/>
  <c r="EA6" i="5"/>
  <c r="H7" i="5"/>
  <c r="I7" i="5"/>
  <c r="J7" i="5"/>
  <c r="K7" i="5"/>
  <c r="L7" i="5"/>
  <c r="M7" i="5"/>
  <c r="N7" i="5"/>
  <c r="O7" i="5"/>
  <c r="P7" i="5"/>
  <c r="Q7" i="5"/>
  <c r="R7" i="5"/>
  <c r="AP7" i="5"/>
  <c r="AQ7" i="5"/>
  <c r="AR7" i="5"/>
  <c r="AS7" i="5"/>
  <c r="AT7" i="5"/>
  <c r="AU7" i="5"/>
  <c r="BF7" i="5"/>
  <c r="BG7" i="5"/>
  <c r="BH7" i="5"/>
  <c r="BI7" i="5"/>
  <c r="BJ7" i="5"/>
  <c r="BK7" i="5"/>
  <c r="BL7" i="5"/>
  <c r="BS7" i="5"/>
  <c r="BT7" i="5"/>
  <c r="BW7" i="5"/>
  <c r="BY7" i="5"/>
  <c r="BZ7" i="5"/>
  <c r="CA7" i="5"/>
  <c r="CB7" i="5"/>
  <c r="CD7" i="5"/>
  <c r="CE7" i="5"/>
  <c r="CF7" i="5"/>
  <c r="CG7" i="5"/>
  <c r="CH7" i="5"/>
  <c r="CI7" i="5"/>
  <c r="CJ7" i="5"/>
  <c r="CK7" i="5"/>
  <c r="CL7" i="5"/>
  <c r="CM7" i="5"/>
  <c r="CN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W7" i="5"/>
  <c r="DX7" i="5"/>
  <c r="DY7" i="5"/>
  <c r="DZ7" i="5"/>
  <c r="EA7" i="5"/>
  <c r="H8" i="5"/>
  <c r="I8" i="5"/>
  <c r="J8" i="5"/>
  <c r="K8" i="5"/>
  <c r="L8" i="5"/>
  <c r="M8" i="5"/>
  <c r="N8" i="5"/>
  <c r="O8" i="5"/>
  <c r="P8" i="5"/>
  <c r="Q8" i="5"/>
  <c r="R8" i="5"/>
  <c r="AP8" i="5"/>
  <c r="AQ8" i="5"/>
  <c r="AR8" i="5"/>
  <c r="AS8" i="5"/>
  <c r="AT8" i="5"/>
  <c r="AU8" i="5"/>
  <c r="BF8" i="5"/>
  <c r="BG8" i="5"/>
  <c r="BH8" i="5"/>
  <c r="BI8" i="5"/>
  <c r="BJ8" i="5"/>
  <c r="BK8" i="5"/>
  <c r="BL8" i="5"/>
  <c r="BS8" i="5"/>
  <c r="BT8" i="5"/>
  <c r="BW8" i="5"/>
  <c r="BY8" i="5"/>
  <c r="BZ8" i="5"/>
  <c r="CA8" i="5"/>
  <c r="CB8" i="5"/>
  <c r="CD8" i="5"/>
  <c r="CE8" i="5"/>
  <c r="CF8" i="5"/>
  <c r="CG8" i="5"/>
  <c r="CH8" i="5"/>
  <c r="CI8" i="5"/>
  <c r="CJ8" i="5"/>
  <c r="CK8" i="5"/>
  <c r="CL8" i="5"/>
  <c r="CM8" i="5"/>
  <c r="CN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W8" i="5"/>
  <c r="DX8" i="5"/>
  <c r="DY8" i="5"/>
  <c r="DZ8" i="5"/>
  <c r="EA8" i="5"/>
  <c r="H9" i="5"/>
  <c r="I9" i="5"/>
  <c r="J9" i="5"/>
  <c r="K9" i="5"/>
  <c r="L9" i="5"/>
  <c r="M9" i="5"/>
  <c r="N9" i="5"/>
  <c r="O9" i="5"/>
  <c r="P9" i="5"/>
  <c r="Q9" i="5"/>
  <c r="R9" i="5"/>
  <c r="AP9" i="5"/>
  <c r="AQ9" i="5"/>
  <c r="AR9" i="5"/>
  <c r="AS9" i="5"/>
  <c r="AT9" i="5"/>
  <c r="AU9" i="5"/>
  <c r="BF9" i="5"/>
  <c r="BG9" i="5"/>
  <c r="BH9" i="5"/>
  <c r="BI9" i="5"/>
  <c r="BJ9" i="5"/>
  <c r="BK9" i="5"/>
  <c r="BL9" i="5"/>
  <c r="BS9" i="5"/>
  <c r="BT9" i="5"/>
  <c r="BW9" i="5"/>
  <c r="BY9" i="5"/>
  <c r="BZ9" i="5"/>
  <c r="CA9" i="5"/>
  <c r="CB9" i="5"/>
  <c r="CD9" i="5"/>
  <c r="CE9" i="5"/>
  <c r="CF9" i="5"/>
  <c r="CG9" i="5"/>
  <c r="CH9" i="5"/>
  <c r="CI9" i="5"/>
  <c r="CJ9" i="5"/>
  <c r="CK9" i="5"/>
  <c r="CL9" i="5"/>
  <c r="CM9" i="5"/>
  <c r="CN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W9" i="5"/>
  <c r="DX9" i="5"/>
  <c r="DY9" i="5"/>
  <c r="DZ9" i="5"/>
  <c r="EA9" i="5"/>
  <c r="H10" i="5"/>
  <c r="I10" i="5"/>
  <c r="J10" i="5"/>
  <c r="K10" i="5"/>
  <c r="L10" i="5"/>
  <c r="M10" i="5"/>
  <c r="N10" i="5"/>
  <c r="O10" i="5"/>
  <c r="P10" i="5"/>
  <c r="Q10" i="5"/>
  <c r="R10" i="5"/>
  <c r="AP10" i="5"/>
  <c r="AQ10" i="5"/>
  <c r="AR10" i="5"/>
  <c r="AS10" i="5"/>
  <c r="AT10" i="5"/>
  <c r="AU10" i="5"/>
  <c r="BF10" i="5"/>
  <c r="BG10" i="5"/>
  <c r="BH10" i="5"/>
  <c r="BI10" i="5"/>
  <c r="BJ10" i="5"/>
  <c r="BK10" i="5"/>
  <c r="BL10" i="5"/>
  <c r="BS10" i="5"/>
  <c r="BT10" i="5"/>
  <c r="BW10" i="5"/>
  <c r="BY10" i="5"/>
  <c r="BZ10" i="5"/>
  <c r="CA10" i="5"/>
  <c r="CB10" i="5"/>
  <c r="CD10" i="5"/>
  <c r="CE10" i="5"/>
  <c r="CF10" i="5"/>
  <c r="CG10" i="5"/>
  <c r="CH10" i="5"/>
  <c r="CI10" i="5"/>
  <c r="CJ10" i="5"/>
  <c r="CK10" i="5"/>
  <c r="CL10" i="5"/>
  <c r="CM10" i="5"/>
  <c r="CN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W10" i="5"/>
  <c r="DX10" i="5"/>
  <c r="DY10" i="5"/>
  <c r="DZ10" i="5"/>
  <c r="EA10" i="5"/>
  <c r="H11" i="5"/>
  <c r="I11" i="5"/>
  <c r="J11" i="5"/>
  <c r="K11" i="5"/>
  <c r="L11" i="5"/>
  <c r="M11" i="5"/>
  <c r="N11" i="5"/>
  <c r="O11" i="5"/>
  <c r="P11" i="5"/>
  <c r="Q11" i="5"/>
  <c r="R11" i="5"/>
  <c r="AP11" i="5"/>
  <c r="AQ11" i="5"/>
  <c r="AR11" i="5"/>
  <c r="AS11" i="5"/>
  <c r="AT11" i="5"/>
  <c r="AU11" i="5"/>
  <c r="BF11" i="5"/>
  <c r="BG11" i="5"/>
  <c r="BH11" i="5"/>
  <c r="BI11" i="5"/>
  <c r="BJ11" i="5"/>
  <c r="BK11" i="5"/>
  <c r="BL11" i="5"/>
  <c r="BS11" i="5"/>
  <c r="BT11" i="5"/>
  <c r="BW11" i="5"/>
  <c r="BY11" i="5"/>
  <c r="BZ11" i="5"/>
  <c r="CA11" i="5"/>
  <c r="CB11" i="5"/>
  <c r="CD11" i="5"/>
  <c r="CE11" i="5"/>
  <c r="CF11" i="5"/>
  <c r="CG11" i="5"/>
  <c r="CH11" i="5"/>
  <c r="CI11" i="5"/>
  <c r="CJ11" i="5"/>
  <c r="CK11" i="5"/>
  <c r="CL11" i="5"/>
  <c r="CM11" i="5"/>
  <c r="CN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W11" i="5"/>
  <c r="DX11" i="5"/>
  <c r="DY11" i="5"/>
  <c r="DZ11" i="5"/>
  <c r="EA11" i="5"/>
  <c r="H12" i="5"/>
  <c r="I12" i="5"/>
  <c r="J12" i="5"/>
  <c r="K12" i="5"/>
  <c r="L12" i="5"/>
  <c r="M12" i="5"/>
  <c r="N12" i="5"/>
  <c r="O12" i="5"/>
  <c r="P12" i="5"/>
  <c r="Q12" i="5"/>
  <c r="R12" i="5"/>
  <c r="AP12" i="5"/>
  <c r="AQ12" i="5"/>
  <c r="AR12" i="5"/>
  <c r="AS12" i="5"/>
  <c r="AT12" i="5"/>
  <c r="AU12" i="5"/>
  <c r="BF12" i="5"/>
  <c r="BG12" i="5"/>
  <c r="BH12" i="5"/>
  <c r="BI12" i="5"/>
  <c r="BJ12" i="5"/>
  <c r="BK12" i="5"/>
  <c r="BL12" i="5"/>
  <c r="BS12" i="5"/>
  <c r="BT12" i="5"/>
  <c r="BW12" i="5"/>
  <c r="BY12" i="5"/>
  <c r="BZ12" i="5"/>
  <c r="CA12" i="5"/>
  <c r="CB12" i="5"/>
  <c r="CD12" i="5"/>
  <c r="CE12" i="5"/>
  <c r="CF12" i="5"/>
  <c r="CG12" i="5"/>
  <c r="CH12" i="5"/>
  <c r="CI12" i="5"/>
  <c r="CJ12" i="5"/>
  <c r="CK12" i="5"/>
  <c r="CL12" i="5"/>
  <c r="CM12" i="5"/>
  <c r="CN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W12" i="5"/>
  <c r="DX12" i="5"/>
  <c r="DY12" i="5"/>
  <c r="DZ12" i="5"/>
  <c r="EA12" i="5"/>
  <c r="G12" i="5"/>
  <c r="G10" i="5"/>
  <c r="G6" i="5"/>
  <c r="G5" i="5"/>
  <c r="G4" i="5"/>
  <c r="G11" i="5"/>
  <c r="G9" i="5"/>
  <c r="G8" i="5"/>
  <c r="G7" i="5"/>
  <c r="D1" i="3"/>
  <c r="D48" i="5"/>
  <c r="D52" i="5"/>
  <c r="D33" i="5"/>
  <c r="D35" i="5"/>
  <c r="D34" i="5"/>
  <c r="D16" i="5"/>
  <c r="D15" i="5"/>
  <c r="G1" i="3"/>
  <c r="X33" i="7"/>
  <c r="M33" i="7"/>
  <c r="X34" i="7"/>
  <c r="X32" i="7"/>
  <c r="X43" i="7"/>
  <c r="X36" i="7"/>
  <c r="M36" i="7"/>
  <c r="X35" i="7"/>
  <c r="X37" i="7"/>
  <c r="X31" i="7"/>
  <c r="M31" i="7"/>
  <c r="X38" i="7"/>
  <c r="D50" i="3"/>
  <c r="D13" i="3"/>
  <c r="D14" i="3"/>
  <c r="K34" i="7"/>
  <c r="K36" i="7"/>
  <c r="K29" i="7"/>
  <c r="K24" i="7"/>
  <c r="R29" i="7"/>
  <c r="R24" i="7"/>
  <c r="K28" i="7"/>
  <c r="K31" i="7"/>
  <c r="R36" i="7"/>
  <c r="N4" i="1"/>
  <c r="AG4" i="1"/>
  <c r="N7" i="1"/>
  <c r="U10" i="1"/>
  <c r="AA10" i="1"/>
  <c r="DW4" i="1"/>
  <c r="AM7" i="1"/>
  <c r="DQ4" i="1"/>
  <c r="X10" i="1"/>
  <c r="AD8" i="1"/>
  <c r="AA4" i="1"/>
  <c r="AD10" i="1"/>
  <c r="EX4" i="1"/>
  <c r="AA6" i="1"/>
  <c r="I12" i="1"/>
  <c r="W4" i="1"/>
  <c r="T4" i="1"/>
  <c r="W7" i="1"/>
  <c r="T10" i="1"/>
  <c r="AD12" i="1"/>
  <c r="DQ10" i="1"/>
  <c r="DT4" i="1"/>
  <c r="W10" i="1"/>
  <c r="X5" i="1"/>
  <c r="AF12" i="1"/>
  <c r="EX10" i="1"/>
  <c r="W9" i="1"/>
  <c r="L8" i="1"/>
  <c r="AF6" i="1"/>
  <c r="AF4" i="1"/>
  <c r="DT10" i="1"/>
  <c r="DT9" i="1"/>
  <c r="DT7" i="1"/>
  <c r="AD7" i="1"/>
  <c r="EX5" i="1"/>
  <c r="W5" i="1"/>
  <c r="AJ9" i="1"/>
  <c r="T9" i="1"/>
  <c r="T7" i="1"/>
  <c r="DT5" i="1"/>
  <c r="AY11" i="1"/>
  <c r="AA11" i="1"/>
  <c r="AY8" i="1"/>
  <c r="DQ7" i="1"/>
  <c r="AY7" i="1"/>
  <c r="T5" i="1"/>
  <c r="AM11" i="1"/>
  <c r="AP9" i="1"/>
  <c r="R9" i="1"/>
  <c r="DQ5" i="1"/>
  <c r="AY5" i="1"/>
  <c r="AA5" i="1"/>
  <c r="AG12" i="1"/>
  <c r="DW10" i="1"/>
  <c r="DW9" i="1"/>
  <c r="DW7" i="1"/>
  <c r="U9" i="1"/>
  <c r="X9" i="1"/>
  <c r="AG6" i="1"/>
  <c r="DW5" i="1"/>
  <c r="O8" i="1"/>
  <c r="N8" i="1"/>
  <c r="N11" i="1"/>
  <c r="D51" i="3"/>
  <c r="D9" i="3"/>
  <c r="D19" i="3"/>
  <c r="D48" i="3"/>
  <c r="D27" i="3"/>
  <c r="D35" i="3"/>
  <c r="D43" i="3"/>
  <c r="D10" i="3"/>
  <c r="D20" i="3"/>
  <c r="D28" i="3"/>
  <c r="D36" i="3"/>
  <c r="D44" i="3"/>
  <c r="D52" i="3"/>
  <c r="D11" i="3"/>
  <c r="D21" i="3"/>
  <c r="D29" i="3"/>
  <c r="D37" i="3"/>
  <c r="D45" i="3"/>
  <c r="D4" i="3"/>
  <c r="D12" i="3"/>
  <c r="D22" i="3"/>
  <c r="D30" i="3"/>
  <c r="D38" i="3"/>
  <c r="D46" i="3"/>
  <c r="D5" i="3"/>
  <c r="D15" i="3"/>
  <c r="D23" i="3"/>
  <c r="D31" i="3"/>
  <c r="D39" i="3"/>
  <c r="D47" i="3"/>
  <c r="D6" i="3"/>
  <c r="D16" i="3"/>
  <c r="D24" i="3"/>
  <c r="D32" i="3"/>
  <c r="D40" i="3"/>
  <c r="D7" i="3"/>
  <c r="D17" i="3"/>
  <c r="D25" i="3"/>
  <c r="D33" i="3"/>
  <c r="D41" i="3"/>
  <c r="D49" i="3"/>
  <c r="D8" i="3"/>
  <c r="D18" i="3"/>
  <c r="D26" i="3"/>
  <c r="D34" i="3"/>
  <c r="D42" i="3"/>
  <c r="AE12" i="1"/>
  <c r="AE4" i="1"/>
  <c r="AE6" i="1"/>
  <c r="G1" i="1"/>
  <c r="D1" i="1"/>
  <c r="D29" i="5"/>
  <c r="D30" i="5"/>
  <c r="D31" i="5"/>
  <c r="D32" i="5"/>
  <c r="D5" i="5"/>
  <c r="D6" i="5"/>
  <c r="D7" i="5"/>
  <c r="D8" i="5"/>
  <c r="D9" i="5"/>
  <c r="D10" i="5"/>
  <c r="D11" i="5"/>
  <c r="D12" i="5"/>
  <c r="D17" i="5"/>
  <c r="D18" i="5"/>
  <c r="D19" i="5"/>
  <c r="D20" i="5"/>
  <c r="D21" i="5"/>
  <c r="D22" i="5"/>
  <c r="D23" i="5"/>
  <c r="D24" i="5"/>
  <c r="D25" i="5"/>
  <c r="D26" i="5"/>
  <c r="D27" i="5"/>
  <c r="D28" i="5"/>
  <c r="D36" i="5"/>
  <c r="D37" i="5"/>
  <c r="D38" i="5"/>
  <c r="D39" i="5"/>
  <c r="D40" i="5"/>
  <c r="D41" i="5"/>
  <c r="D42" i="5"/>
  <c r="D43" i="5"/>
  <c r="D44" i="5"/>
  <c r="D45" i="5"/>
  <c r="D46" i="5"/>
  <c r="D47" i="5"/>
  <c r="D49" i="5"/>
  <c r="D50" i="5"/>
  <c r="D51" i="5"/>
  <c r="D4" i="5"/>
  <c r="D14" i="1"/>
  <c r="D13" i="1"/>
  <c r="BX7" i="5"/>
  <c r="BX4" i="5"/>
  <c r="BX5" i="5"/>
  <c r="BX9" i="5"/>
  <c r="BX12" i="5"/>
  <c r="CC8" i="5"/>
  <c r="CC11" i="5"/>
  <c r="CC6" i="5"/>
  <c r="CC12" i="5"/>
  <c r="BX10" i="5"/>
  <c r="BX6" i="5"/>
  <c r="BX8" i="5"/>
  <c r="BX11" i="5"/>
  <c r="CC7" i="5"/>
  <c r="CC4" i="5"/>
  <c r="CC9" i="5"/>
  <c r="CC5" i="5"/>
  <c r="CC10" i="5"/>
  <c r="D45" i="1"/>
  <c r="D37" i="1"/>
  <c r="D29" i="1"/>
  <c r="D21" i="1"/>
  <c r="D11" i="1"/>
  <c r="D52" i="1"/>
  <c r="D44" i="1"/>
  <c r="D36" i="1"/>
  <c r="D20" i="1"/>
  <c r="D10" i="1"/>
  <c r="D35" i="1"/>
  <c r="D28" i="1"/>
  <c r="D43" i="1"/>
  <c r="D27" i="1"/>
  <c r="D9" i="1"/>
  <c r="D46" i="1"/>
  <c r="D4" i="1"/>
  <c r="D51" i="1"/>
  <c r="D19" i="1"/>
  <c r="D30" i="1"/>
  <c r="D50" i="1"/>
  <c r="D42" i="1"/>
  <c r="D34" i="1"/>
  <c r="D26" i="1"/>
  <c r="D18" i="1"/>
  <c r="D8" i="1"/>
  <c r="D38" i="1"/>
  <c r="D49" i="1"/>
  <c r="D41" i="1"/>
  <c r="D33" i="1"/>
  <c r="D25" i="1"/>
  <c r="D17" i="1"/>
  <c r="D7" i="1"/>
  <c r="D24" i="1"/>
  <c r="D47" i="1"/>
  <c r="D39" i="1"/>
  <c r="D31" i="1"/>
  <c r="D15" i="1"/>
  <c r="D5" i="1"/>
  <c r="D48" i="1"/>
  <c r="D40" i="1"/>
  <c r="D32" i="1"/>
  <c r="D16" i="1"/>
  <c r="D6" i="1"/>
  <c r="D23" i="1"/>
  <c r="D12" i="1"/>
  <c r="D22" i="1"/>
  <c r="AJ11" i="1"/>
  <c r="L10" i="1"/>
  <c r="L4" i="1"/>
  <c r="I10" i="1"/>
  <c r="AV5" i="1" l="1"/>
  <c r="AV10" i="1"/>
  <c r="AV4" i="1"/>
  <c r="AS4" i="1"/>
  <c r="AM4" i="1"/>
  <c r="R5" i="3"/>
  <c r="R4" i="3"/>
  <c r="R10" i="7"/>
  <c r="M10" i="7"/>
  <c r="K10" i="7"/>
  <c r="T13" i="7"/>
  <c r="S10" i="1"/>
  <c r="M12" i="7"/>
  <c r="K12" i="7"/>
  <c r="V10" i="1"/>
  <c r="U12" i="7"/>
  <c r="R43" i="7"/>
  <c r="M43" i="7"/>
  <c r="K43" i="7"/>
  <c r="R37" i="7"/>
  <c r="M37" i="7"/>
  <c r="K37" i="7"/>
  <c r="U8" i="7"/>
  <c r="V7" i="1"/>
  <c r="V4" i="1"/>
  <c r="V9" i="1"/>
  <c r="V5" i="1"/>
  <c r="M38" i="7"/>
  <c r="K38" i="7"/>
  <c r="K6" i="7"/>
  <c r="T6" i="7"/>
  <c r="S7" i="1"/>
  <c r="S9" i="1"/>
  <c r="S4" i="1"/>
  <c r="S5" i="1"/>
  <c r="M6" i="7"/>
  <c r="AJ6" i="1"/>
  <c r="R4" i="1"/>
  <c r="AM6" i="1"/>
  <c r="AJ4" i="1"/>
  <c r="AM5" i="1"/>
  <c r="M9" i="1"/>
  <c r="O4" i="1"/>
  <c r="O5" i="1"/>
  <c r="AP7" i="1"/>
  <c r="AY9" i="1"/>
  <c r="EP5" i="1"/>
  <c r="AD11" i="1"/>
  <c r="AD4" i="1"/>
  <c r="EP4" i="1"/>
  <c r="L6" i="1"/>
  <c r="L9" i="1"/>
  <c r="N12" i="1"/>
  <c r="M18" i="1"/>
  <c r="M28" i="1"/>
  <c r="M24" i="1"/>
  <c r="AR9" i="7"/>
  <c r="AR16" i="7"/>
  <c r="N35" i="7"/>
  <c r="N43" i="7"/>
  <c r="AV9" i="1"/>
  <c r="M14" i="7"/>
  <c r="N13" i="7"/>
  <c r="R7" i="1"/>
  <c r="R12" i="7"/>
  <c r="AM10" i="1"/>
  <c r="N9" i="1"/>
  <c r="R8" i="1"/>
  <c r="I7" i="1"/>
  <c r="DQ9" i="1"/>
  <c r="I8" i="1"/>
  <c r="AP4" i="1"/>
  <c r="N10" i="1"/>
  <c r="K8" i="7"/>
  <c r="O7" i="1"/>
  <c r="M26" i="1"/>
  <c r="M22" i="1"/>
  <c r="N38" i="7"/>
  <c r="AS7" i="1"/>
  <c r="AS9" i="1"/>
  <c r="N18" i="7"/>
  <c r="L5" i="1"/>
  <c r="M8" i="1"/>
  <c r="O9" i="1"/>
  <c r="AP8" i="1"/>
  <c r="ET10" i="1"/>
  <c r="I9" i="1"/>
  <c r="AP6" i="1"/>
  <c r="U4" i="1"/>
  <c r="N6" i="1"/>
  <c r="K14" i="7"/>
  <c r="R34" i="7"/>
  <c r="R33" i="7"/>
  <c r="M41" i="1"/>
  <c r="M39" i="1"/>
  <c r="R30" i="7" s="1"/>
  <c r="R8" i="7"/>
  <c r="R38" i="7"/>
  <c r="R27" i="7"/>
  <c r="M7" i="7"/>
  <c r="N12" i="7"/>
  <c r="O11" i="1"/>
  <c r="I11" i="1"/>
  <c r="X7" i="1"/>
  <c r="K27" i="7"/>
  <c r="M27" i="1"/>
  <c r="R18" i="7" s="1"/>
  <c r="M44" i="1"/>
  <c r="AS5" i="1"/>
  <c r="M7" i="1"/>
  <c r="AD9" i="1"/>
  <c r="M5" i="1"/>
  <c r="N5" i="1"/>
  <c r="U5" i="1"/>
  <c r="M25" i="1"/>
  <c r="M20" i="1"/>
  <c r="K7" i="7"/>
  <c r="M15" i="7" l="1"/>
  <c r="K15" i="7"/>
  <c r="M13" i="7"/>
  <c r="K13" i="7"/>
  <c r="M19" i="7"/>
  <c r="R19" i="7"/>
  <c r="K19" i="7"/>
  <c r="K17" i="7"/>
  <c r="M17" i="7"/>
  <c r="K9" i="7"/>
  <c r="R9" i="7"/>
  <c r="M9" i="7"/>
  <c r="M4" i="1"/>
  <c r="M11" i="7"/>
  <c r="K11" i="7"/>
  <c r="M35" i="7"/>
  <c r="K35" i="7"/>
  <c r="R11" i="7"/>
  <c r="R15" i="7"/>
  <c r="M32" i="7"/>
  <c r="K32" i="7"/>
  <c r="R32" i="7"/>
  <c r="M12" i="1"/>
  <c r="R17" i="7"/>
  <c r="M16" i="7"/>
  <c r="K16" i="7"/>
  <c r="M18" i="7"/>
  <c r="K18" i="7"/>
  <c r="R16" i="7"/>
  <c r="R13" i="7"/>
  <c r="M6" i="1"/>
  <c r="M30" i="7"/>
  <c r="K30" i="7"/>
  <c r="M11" i="1"/>
  <c r="R35" i="7"/>
  <c r="M10" i="1"/>
</calcChain>
</file>

<file path=xl/sharedStrings.xml><?xml version="1.0" encoding="utf-8"?>
<sst xmlns="http://schemas.openxmlformats.org/spreadsheetml/2006/main" count="850" uniqueCount="528">
  <si>
    <t>HTS_TST AND HTS_TST_POS</t>
  </si>
  <si>
    <t>VCT TST</t>
  </si>
  <si>
    <t>VCT POS</t>
  </si>
  <si>
    <t>VCT NEG</t>
  </si>
  <si>
    <t>VCT RETEST</t>
  </si>
  <si>
    <t>VCT RETEST POS</t>
  </si>
  <si>
    <t>VCT RETEST NEG</t>
  </si>
  <si>
    <t>TB TST</t>
  </si>
  <si>
    <t>TB POS</t>
  </si>
  <si>
    <t>TB NEG</t>
  </si>
  <si>
    <t>MOBILE TST</t>
  </si>
  <si>
    <t>MOBILE POS</t>
  </si>
  <si>
    <t>MOBILE NEG</t>
  </si>
  <si>
    <t>PMTCT TST (ANC1 Only)</t>
  </si>
  <si>
    <t>PMTCT POS (ANC1 Only)</t>
  </si>
  <si>
    <t>PMTCT NEG (ANC1 Only)</t>
  </si>
  <si>
    <t>PMTCT TST (Post ANC1)</t>
  </si>
  <si>
    <t>PMTCT POS (Post ANC1)</t>
  </si>
  <si>
    <t>PMTCT NEG (Post ANC1)</t>
  </si>
  <si>
    <t>INPATIENT TST</t>
  </si>
  <si>
    <t>INPATIENT POS</t>
  </si>
  <si>
    <t>INPATIENT NEG</t>
  </si>
  <si>
    <t>EMERGENCY TST</t>
  </si>
  <si>
    <t>EMERGENCY POS</t>
  </si>
  <si>
    <t>EMERGENCY NEG</t>
  </si>
  <si>
    <t>VMMC TST</t>
  </si>
  <si>
    <t>VMMC POS</t>
  </si>
  <si>
    <t>VMMC NEG</t>
  </si>
  <si>
    <t>PEAD TST</t>
  </si>
  <si>
    <t>PEAD POS</t>
  </si>
  <si>
    <t>PEAD NEG</t>
  </si>
  <si>
    <t>MALNUTRITION TST</t>
  </si>
  <si>
    <t>MALNUTRITION POS</t>
  </si>
  <si>
    <t>MALNUTRITION NEG</t>
  </si>
  <si>
    <t>PICT OTHER TST</t>
  </si>
  <si>
    <t>PICT OTHER POS</t>
  </si>
  <si>
    <t>PICT OTHER NEG</t>
  </si>
  <si>
    <t>OPD PICT TST</t>
  </si>
  <si>
    <t>OPD PICT POS</t>
  </si>
  <si>
    <t>OPD PICT NEG</t>
  </si>
  <si>
    <t>L&amp;D TST</t>
  </si>
  <si>
    <t>L&amp;D POS</t>
  </si>
  <si>
    <t>L&amp;D NEG</t>
  </si>
  <si>
    <t>STI Clinic TST</t>
  </si>
  <si>
    <t>STI Clinic POS</t>
  </si>
  <si>
    <t>STI Clinic NEG</t>
  </si>
  <si>
    <t>TX NEW</t>
  </si>
  <si>
    <t>HTS INDEX</t>
  </si>
  <si>
    <t>HTS SELF</t>
  </si>
  <si>
    <t>Facility Name</t>
  </si>
  <si>
    <t>Gender</t>
  </si>
  <si>
    <t>Age Bracket</t>
  </si>
  <si>
    <t>TLD NEW</t>
  </si>
  <si>
    <t>Breastfeeding TX NEW</t>
  </si>
  <si>
    <t>Emergency Ward_Recent</t>
  </si>
  <si>
    <t>Emergency Ward_Long-term</t>
  </si>
  <si>
    <t>Inpatient Services_Recent</t>
  </si>
  <si>
    <t>Inpatient Services_Long-term</t>
  </si>
  <si>
    <t>PMTCT(ANC1 Only) _Recent</t>
  </si>
  <si>
    <t>PMTCT(ANC1 Only) _Long-term</t>
  </si>
  <si>
    <t>PMTCT(Post ANC1) _Recent</t>
  </si>
  <si>
    <t>PMTCT(Post ANC1) _Long-term</t>
  </si>
  <si>
    <t>TB Clinics_Recent</t>
  </si>
  <si>
    <t>TB Clinics _Long-term</t>
  </si>
  <si>
    <t>VCT_Recent</t>
  </si>
  <si>
    <t>VCT_Long-term</t>
  </si>
  <si>
    <t>Other PITC_Recent</t>
  </si>
  <si>
    <t>Other PITC_Long-term</t>
  </si>
  <si>
    <t>Confirmatory Testing _Confirmed Recent</t>
  </si>
  <si>
    <t>Confirmatory Testing_ Confirmed Long-term</t>
  </si>
  <si>
    <t>STI Clinics _Recent</t>
  </si>
  <si>
    <t>STI Clinics_Long-term</t>
  </si>
  <si>
    <t>Index Testing_Recent</t>
  </si>
  <si>
    <t>Index Testing_Long-term</t>
  </si>
  <si>
    <t xml:space="preserve">HTS INDEX Offered </t>
  </si>
  <si>
    <t>HTS INDEX Accepted</t>
  </si>
  <si>
    <t xml:space="preserve">HTS INDEX Contacts elicited </t>
  </si>
  <si>
    <t>HTS INDEX Contacts POS</t>
  </si>
  <si>
    <t>HTS INDEX Contacts NEG</t>
  </si>
  <si>
    <t>HTS INDEX Contacts KnownPos</t>
  </si>
  <si>
    <t>HTS SELF Directly Assisted</t>
  </si>
  <si>
    <t>HTS SELF Directly Assisted POS</t>
  </si>
  <si>
    <t>HTS SELF Unassisted</t>
  </si>
  <si>
    <t>HTS SELF Unassisted POS</t>
  </si>
  <si>
    <t>HTS SELF CONFIRMATORY ASSISTED</t>
  </si>
  <si>
    <t>HTS SELF CONFIRMATORY  UNASSISTED</t>
  </si>
  <si>
    <t>TB Screened</t>
  </si>
  <si>
    <t>Enrolled ON TPT</t>
  </si>
  <si>
    <t>All</t>
  </si>
  <si>
    <t>All Age groups</t>
  </si>
  <si>
    <t>Female</t>
  </si>
  <si>
    <t>Male</t>
  </si>
  <si>
    <t>&lt;10</t>
  </si>
  <si>
    <t>&lt;15</t>
  </si>
  <si>
    <t>15+</t>
  </si>
  <si>
    <t>Unknown Age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</si>
  <si>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</si>
  <si>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</si>
  <si>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</si>
  <si>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</si>
  <si>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</si>
  <si>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</si>
  <si>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</si>
  <si>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</si>
  <si>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</si>
  <si>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</si>
  <si>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</si>
  <si>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</si>
  <si>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TX CURR</t>
  </si>
  <si>
    <t>TX_RTT</t>
  </si>
  <si>
    <t>TX_ML</t>
  </si>
  <si>
    <t>VIRAL LOAD AND EAC</t>
  </si>
  <si>
    <t>VMMC</t>
  </si>
  <si>
    <t>PrEP</t>
  </si>
  <si>
    <t>NACS</t>
  </si>
  <si>
    <t xml:space="preserve">TB PREV N </t>
  </si>
  <si>
    <t>TB PREVENTION D</t>
  </si>
  <si>
    <t>TB TREATMENT N</t>
  </si>
  <si>
    <t>TB TREATMENT D</t>
  </si>
  <si>
    <t xml:space="preserve">CXCA_SCRN </t>
  </si>
  <si>
    <t>CXCA_TX</t>
  </si>
  <si>
    <t>GEND_GBV</t>
  </si>
  <si>
    <t>FAMILY PLANNING</t>
  </si>
  <si>
    <t>Died</t>
  </si>
  <si>
    <t>Cause of Death (HIV disease resulting in TB)</t>
  </si>
  <si>
    <t>Cause of Death (HIV disease resulting in cancer)</t>
  </si>
  <si>
    <t>Cause of Death (HIV disease resulting in other infectious and parasitic disease)</t>
  </si>
  <si>
    <t>Cause of Death (Other HIV disease, resulting in other diseases or conditions leading to death)</t>
  </si>
  <si>
    <t>Cause of Death (Other natural causes)</t>
  </si>
  <si>
    <t>Cause of Death (Non-natural causes)</t>
  </si>
  <si>
    <t>Cause of Death (Unknown cause)</t>
  </si>
  <si>
    <t>Interruption in Treatment After being on Treatment for &lt; 3 months</t>
  </si>
  <si>
    <t>ART  Transfer OUT</t>
  </si>
  <si>
    <t>Refused (Stopped) Treatment</t>
  </si>
  <si>
    <t>VL done (Ordered)</t>
  </si>
  <si>
    <t>VL results despatched from LAB</t>
  </si>
  <si>
    <t>VL results received</t>
  </si>
  <si>
    <t>VL  Results Documented</t>
  </si>
  <si>
    <t>VL Suppressed</t>
  </si>
  <si>
    <t>VL Unsuppressed</t>
  </si>
  <si>
    <t>EAC 1</t>
  </si>
  <si>
    <t>EAC 2</t>
  </si>
  <si>
    <t>EAC 3</t>
  </si>
  <si>
    <t>VL Repeat after EAC</t>
  </si>
  <si>
    <t>VL Unsuppressed after EAC Repeat</t>
  </si>
  <si>
    <t>Switch to Second Line</t>
  </si>
  <si>
    <t>PVLS D Routine</t>
  </si>
  <si>
    <t>PVLS D Targeted</t>
  </si>
  <si>
    <t>PVLS D Not Document</t>
  </si>
  <si>
    <t>PVLS D Preg Routine</t>
  </si>
  <si>
    <t>PVLS D Preg Targeted</t>
  </si>
  <si>
    <t>PVLS D Preg Not Document</t>
  </si>
  <si>
    <t>PVLS D Breastfeeding Routine</t>
  </si>
  <si>
    <t>PVLS D Breastfeeding Targeted</t>
  </si>
  <si>
    <t>PVLS D Breastfeeding Not Document</t>
  </si>
  <si>
    <t>PVLS N Routine</t>
  </si>
  <si>
    <t xml:space="preserve">PVLS N Not Document </t>
  </si>
  <si>
    <t>PVLS N Targeted</t>
  </si>
  <si>
    <t>PVLS_N Preg Routine</t>
  </si>
  <si>
    <t>PVLS_N Preg Targeted</t>
  </si>
  <si>
    <t>PVLS_N Breastfeed Routine</t>
  </si>
  <si>
    <t>PVLS_N Breastfeed Targeted</t>
  </si>
  <si>
    <t>TB STAT HIV NEG</t>
  </si>
  <si>
    <t>TB STAT Known Positive</t>
  </si>
  <si>
    <t>TB STAT New HIV Pos</t>
  </si>
  <si>
    <t>TB ART NewART</t>
  </si>
  <si>
    <t>TB ART AlreadyART</t>
  </si>
  <si>
    <t>Total ANC Attendance (PMTCT STAT D)</t>
  </si>
  <si>
    <t>PMTCT_STAT N</t>
  </si>
  <si>
    <t>ANC Known Positives</t>
  </si>
  <si>
    <t>ANC 1st Recent Neg</t>
  </si>
  <si>
    <t>ANC 1st TEST</t>
  </si>
  <si>
    <t>ANC 1st New Neg</t>
  </si>
  <si>
    <t>ANC 1st New Pos</t>
  </si>
  <si>
    <t>ANC POST 1 TST</t>
  </si>
  <si>
    <t>ANC POST 1 TST-POS</t>
  </si>
  <si>
    <t>ANC POST 1 TST-NEG</t>
  </si>
  <si>
    <t>VMMC CIRC</t>
  </si>
  <si>
    <t>Tested HIV positive at VMMC site</t>
  </si>
  <si>
    <t>Tested HIV negative at VMMC site</t>
  </si>
  <si>
    <t>Number of clients with indeterminate HIV status or not tested for HIV at site</t>
  </si>
  <si>
    <t>VMMC CIRC Technique Surgical</t>
  </si>
  <si>
    <t>Adverse events</t>
  </si>
  <si>
    <t>VMMC CIRC Surgical&gt;14days</t>
  </si>
  <si>
    <t>VMMC CIRC Technique Device-based</t>
  </si>
  <si>
    <t>VMMC CIRC Device&gt;14days</t>
  </si>
  <si>
    <t>PrEP NEW</t>
  </si>
  <si>
    <t>PrEP New_PWID</t>
  </si>
  <si>
    <t>PrEP New_MSM</t>
  </si>
  <si>
    <t>PrEP New_TG</t>
  </si>
  <si>
    <t>PrEP New_FSW</t>
  </si>
  <si>
    <t>PrEP New_People in prison and other closed settings</t>
  </si>
  <si>
    <t>PrEP Three Month Test Result - Pos</t>
  </si>
  <si>
    <t>PrEP Three Month Test Result - Neg</t>
  </si>
  <si>
    <t>Less than three months since PrEP initiation</t>
  </si>
  <si>
    <t>SCRN_# of clients that visited the facility</t>
  </si>
  <si>
    <t>SCRN_ # Screened for NACS</t>
  </si>
  <si>
    <t>Screening by Priority Pops: Pregnant &amp; Lactating Mothers</t>
  </si>
  <si>
    <t>Screening by Priority Pops: Adolescents</t>
  </si>
  <si>
    <t>Screening by Priority Pops: Children</t>
  </si>
  <si>
    <t>Outcomes: Normal</t>
  </si>
  <si>
    <t>Outcomes: obese</t>
  </si>
  <si>
    <t>Outcomes: Severely Malnuorished (SAM)</t>
  </si>
  <si>
    <t>Outcomes: Moderately  Malnourished ( MAM)</t>
  </si>
  <si>
    <t>Eligible for Food packs</t>
  </si>
  <si>
    <t>Eligible for Foodpacks: Pregnant &amp; Lactating Mothers</t>
  </si>
  <si>
    <t>Eligible for Foodpacks: Adolescents</t>
  </si>
  <si>
    <t>Eligible for Foodpacks: Children</t>
  </si>
  <si>
    <t>Clients given a food pack</t>
  </si>
  <si>
    <t>Clients given foodpack: Pregnant &amp; Lactating Mothers</t>
  </si>
  <si>
    <t>Clients given foodpack: Adolescents</t>
  </si>
  <si>
    <t>Clients given foodpack: Children</t>
  </si>
  <si>
    <t>TB PREV(N)</t>
  </si>
  <si>
    <t>TB PREV N TPT NewArt</t>
  </si>
  <si>
    <t>TB PREV N TPT AlredyArt</t>
  </si>
  <si>
    <t>TB PREV N Alt TPT Reg NewArt</t>
  </si>
  <si>
    <t>TB PREV N Alt TPT Reg AlredyArt</t>
  </si>
  <si>
    <t>TB PREV(D)</t>
  </si>
  <si>
    <t>TB PREV D TPT NewArt</t>
  </si>
  <si>
    <t>TB PREV D TPT AlredyArt</t>
  </si>
  <si>
    <t>TB PREV D Alt TPT Reg NewArt</t>
  </si>
  <si>
    <t>TB PREV D Alt TPT Reg AlredyArt</t>
  </si>
  <si>
    <t>TX TB N CurART</t>
  </si>
  <si>
    <t>TX TB N NewART</t>
  </si>
  <si>
    <t>TX TB D CurART Screen Negative</t>
  </si>
  <si>
    <t>TX TB D NewART Screen Negative</t>
  </si>
  <si>
    <t>TX TB D CurART Screen Pos</t>
  </si>
  <si>
    <t>TX TB D NewART Screen Pos</t>
  </si>
  <si>
    <t>TX TB D Specimen Sent</t>
  </si>
  <si>
    <t>TX TB D Specimen Returned</t>
  </si>
  <si>
    <t>TX TB D Xpert</t>
  </si>
  <si>
    <t>TX TB D Smear</t>
  </si>
  <si>
    <t>TX TB D Other</t>
  </si>
  <si>
    <t>TLD CURR</t>
  </si>
  <si>
    <t>TPT</t>
  </si>
  <si>
    <t>1st time CXCA_SCRN</t>
  </si>
  <si>
    <t>1st time CXCA_SCRN VIA Neg result</t>
  </si>
  <si>
    <t>1st time CXCA_SCRN VIA Pos result</t>
  </si>
  <si>
    <t>1st time CXCA_SCRN  Suspected cancer</t>
  </si>
  <si>
    <t>Rescreened after previous negative or suspected cancer</t>
  </si>
  <si>
    <t>Rescreened CXCA_SCRN VIA Neg result</t>
  </si>
  <si>
    <t>Rescreened CXCA_SCRN VIA Pos result</t>
  </si>
  <si>
    <t>Rescreened CXCA_SCRN  Suspected cancer</t>
  </si>
  <si>
    <t>Post-treatment follow-up</t>
  </si>
  <si>
    <t>Post-treatment follow-up CXCA_SCRN VIA Neg result</t>
  </si>
  <si>
    <t>Post-treatment follow-up CXCA_SCRN VIA Pos result</t>
  </si>
  <si>
    <t>Post-treatment follow-up CXCA_SCRN  Suspected cancer</t>
  </si>
  <si>
    <t>First time CXCA_TX thermo-coagulation</t>
  </si>
  <si>
    <t>First time CXCA_TX LEEP</t>
  </si>
  <si>
    <t>First time CXCA_TX Cryotherapy</t>
  </si>
  <si>
    <t>Rescreen CXCA_TX thermo-coagulation</t>
  </si>
  <si>
    <t>Rescreen CXCA_TX LEEP</t>
  </si>
  <si>
    <t>Rescreen CXCA_TX Cryotherapy</t>
  </si>
  <si>
    <t>Post-treatment CXCA_TX thermo-coagulation</t>
  </si>
  <si>
    <t>Post-treatment  CXCA_TX LEEP</t>
  </si>
  <si>
    <t>Post-treatment  CXCA_TX Cryotherapy</t>
  </si>
  <si>
    <t>Sexual Violence</t>
  </si>
  <si>
    <t>Number of people receiving PEP Service</t>
  </si>
  <si>
    <t>Physical and/or emotional Violence</t>
  </si>
  <si>
    <t># Assessed for Family Planning</t>
  </si>
  <si>
    <t># Offered Family Planning Service</t>
  </si>
  <si>
    <t>Vasectomy</t>
  </si>
  <si>
    <t>Condom</t>
  </si>
  <si>
    <t>Implants</t>
  </si>
  <si>
    <t>Injectables</t>
  </si>
  <si>
    <t>Pills</t>
  </si>
  <si>
    <t>EID</t>
  </si>
  <si>
    <t>HEI</t>
  </si>
  <si>
    <t>EID PCR (PMTCT_EID)</t>
  </si>
  <si>
    <t>POS PCR (HEI_POS)</t>
  </si>
  <si>
    <t>Confirmed HEI_POS on ART (HEI_ ART)</t>
  </si>
  <si>
    <t>PMTCT_FO_HIV-infected</t>
  </si>
  <si>
    <t>PMTCT_FO_HIV-uninfected</t>
  </si>
  <si>
    <t xml:space="preserve">PMTCT_FO_HIV-final status unknown </t>
  </si>
  <si>
    <t>PMTCT_FO_Died without status known</t>
  </si>
  <si>
    <t>TB STAT</t>
  </si>
  <si>
    <t>Screening by Priority Pops: Other</t>
  </si>
  <si>
    <t>Eligible for Foodpacks: Other</t>
  </si>
  <si>
    <t>Clients given foodpack: Other</t>
  </si>
  <si>
    <t>Screened, determined to be at high risk</t>
  </si>
  <si>
    <t>Retained in PrEP (30 days)</t>
  </si>
  <si>
    <t># Completed TPT for ART patients who initiated TPT 6 months prior to the current reporting period</t>
  </si>
  <si>
    <t># Initiated TPT during The Reporting Period with Adverse Reactions (ADR)</t>
  </si>
  <si>
    <t>Transferred Out</t>
  </si>
  <si>
    <t>Discontinued (Active TB)</t>
  </si>
  <si>
    <t>TLE-TLD TRANSITIONED</t>
  </si>
  <si>
    <t>TLD-TLE TRANSITIONED</t>
  </si>
  <si>
    <t>TX NEW 6 months ago</t>
  </si>
  <si>
    <t>Total Number Eligible for VL</t>
  </si>
  <si>
    <t>Number C/ALHIV on EFV-based regimens</t>
  </si>
  <si>
    <t>Number C/ALHIV on DTG-based regimens</t>
  </si>
  <si>
    <t>MMD NEW</t>
  </si>
  <si>
    <t>MMD CURR</t>
  </si>
  <si>
    <t>0=&lt;2Months (&lt;2 Months)</t>
  </si>
  <si>
    <t>2-12 Months</t>
  </si>
  <si>
    <t>PrEP CT</t>
  </si>
  <si>
    <t>50-54</t>
  </si>
  <si>
    <t>55-59</t>
  </si>
  <si>
    <t>60-64</t>
  </si>
  <si>
    <t>65+</t>
  </si>
  <si>
    <t>REGIMEN</t>
  </si>
  <si>
    <t>MMD &lt;3 months of ARVs</t>
  </si>
  <si>
    <t>MMD 3-5 months of ARVs</t>
  </si>
  <si>
    <t>MMD 6 or more months of ARVs</t>
  </si>
  <si>
    <t>PMTCT ART</t>
  </si>
  <si>
    <t>PMTCT STAT</t>
  </si>
  <si>
    <t xml:space="preserve">TB ART </t>
  </si>
  <si>
    <t>Number C/ALHIV on LPV/r-based regimens (100/25 tabs (Pediatrics) (60 tabs/bottle))</t>
  </si>
  <si>
    <t>Number C/ALHIV on LPV/r-based regimens (ARV Bottles - LPV/r 40/10 (Pediatrics))</t>
  </si>
  <si>
    <t>PrEP Test Result - Pos</t>
  </si>
  <si>
    <t>PrEP Test Result - Neg</t>
  </si>
  <si>
    <t>PrEP Test Result - Other</t>
  </si>
  <si>
    <t>PrEP_CT_PWID</t>
  </si>
  <si>
    <t>PrEP_CT_MSM</t>
  </si>
  <si>
    <t>PrEP_CT_TG</t>
  </si>
  <si>
    <t>PrEP_CT_FSW</t>
  </si>
  <si>
    <t>PrEP_CT_People in prison and other closed settings</t>
  </si>
  <si>
    <t>PMTCT_FO_Denominator (Exposed Infants who were born 24 months prior to the reporting period)</t>
  </si>
  <si>
    <t>Interruption in Treatment After being on Treatment for 3-5 months</t>
  </si>
  <si>
    <t>Interruption in Treatment After being on Treatment for 6+ months</t>
  </si>
  <si>
    <t>VMMC CIRC Surgical less or equal to 14days</t>
  </si>
  <si>
    <t>VMMC CIRC Device less or equal to 14days</t>
  </si>
  <si>
    <t>Total Key Population_Recent</t>
  </si>
  <si>
    <t>HTS_TST_KP</t>
  </si>
  <si>
    <t>HTS_TST_POS_KP</t>
  </si>
  <si>
    <t>Number of HIV+ women with a clinical visit</t>
  </si>
  <si>
    <t>Number of children (0-15) of those women</t>
  </si>
  <si>
    <t>Number of children with documented HIV status</t>
  </si>
  <si>
    <t>Number of children without status</t>
  </si>
  <si>
    <t>Number of children without status referred for index testing</t>
  </si>
  <si>
    <t>Number of children without status now with status</t>
  </si>
  <si>
    <t>HTS_TST SNS</t>
  </si>
  <si>
    <t>HTS_TST_POS SNS</t>
  </si>
  <si>
    <t xml:space="preserve"> HTS_TST BFW</t>
  </si>
  <si>
    <t>HTS_TST_POS BFW</t>
  </si>
  <si>
    <t>OVC</t>
  </si>
  <si>
    <t>Number of children and adolescents on ART enrolled in the OVC comprehensive program_18yrs</t>
  </si>
  <si>
    <t>Number of children currently receiving OVC services_18yrs</t>
  </si>
  <si>
    <t>C/ALHIV with a clinical encounter during reporting period &lt;18yrs</t>
  </si>
  <si>
    <t>C/ALHIV screened for OVC services &lt;18yr</t>
  </si>
  <si>
    <t>children and adolescents screened eligible for OVC services _18yrs</t>
  </si>
  <si>
    <t>children and adolescents on ART offered enrollment into the OVC program_18yrs</t>
  </si>
  <si>
    <t>Those receiving OVC services who are on ART and are eligible for viral load testing &lt;18yr</t>
  </si>
  <si>
    <t>Those receiving OVC services who are on ART and have a documented VL result within the previous 12 months  &lt;18yr</t>
  </si>
  <si>
    <t>Those receiving OVC services who are on ART and are virally suppressed (&lt;1000 copies/ml) &lt;18yrs</t>
  </si>
  <si>
    <t>Key Population TX NEW</t>
  </si>
  <si>
    <t>Total Number Eligible for VL Key Population</t>
  </si>
  <si>
    <t>PVLS D Key Population</t>
  </si>
  <si>
    <t>PVLS N Key Population</t>
  </si>
  <si>
    <t>PrEP NEW_PBFW</t>
  </si>
  <si>
    <t>HPV_SCRN</t>
  </si>
  <si>
    <t>HPV First Screening</t>
  </si>
  <si>
    <t>HPV_Follow Up Screen</t>
  </si>
  <si>
    <t>HPV_SCN_Negative</t>
  </si>
  <si>
    <t>HPV_SCN_Positive</t>
  </si>
  <si>
    <t>VIA_Confirmatory Negative</t>
  </si>
  <si>
    <t>Received Emergency Contraceptive</t>
  </si>
  <si>
    <t>Screened for STI</t>
  </si>
  <si>
    <t>Reporting Physical/Emotional Violence and Received a service</t>
  </si>
  <si>
    <t>PrEP SCRN_MSM</t>
  </si>
  <si>
    <t>PrEP SCRN_TG</t>
  </si>
  <si>
    <t>PrEP SCRN_FSW</t>
  </si>
  <si>
    <t>PrEP SCRN_PWID</t>
  </si>
  <si>
    <t>PrEP SCRN_in prison and other closed settings</t>
  </si>
  <si>
    <t>PrEP SCRN_PBFW</t>
  </si>
  <si>
    <t>PrEP SCRN_SDC</t>
  </si>
  <si>
    <t>PrEP SCRN_SDC/PBFW</t>
  </si>
  <si>
    <t>PrEP SCRN_General Population</t>
  </si>
  <si>
    <t>PrEP SCRN_Multiple Partners</t>
  </si>
  <si>
    <t>PrEP SCRN_Mobile Population</t>
  </si>
  <si>
    <t>PrEP_Eligible</t>
  </si>
  <si>
    <t>PrEP_Eligible_MSM</t>
  </si>
  <si>
    <t>PrEP_Eligible_TG</t>
  </si>
  <si>
    <t>PrEP_Eligible_FSW</t>
  </si>
  <si>
    <t>PrEP_Eligible_PWID</t>
  </si>
  <si>
    <t>PrEP_Eligible_in prison and other closed settings</t>
  </si>
  <si>
    <t>PrEP_Eligible_PBFW</t>
  </si>
  <si>
    <t>PrEP_Eligible_SDC</t>
  </si>
  <si>
    <t>PrEP_Eligible_SDC/PBFW</t>
  </si>
  <si>
    <t>PrEP_Eligible_General Population</t>
  </si>
  <si>
    <t>PrEP_Eligible_Multiple Partners</t>
  </si>
  <si>
    <t>PrEP_Eligible_Mobile Population</t>
  </si>
  <si>
    <t>PrEP_New_SDC</t>
  </si>
  <si>
    <t>PrEP_New_SDC/PBFW</t>
  </si>
  <si>
    <t>PrEP_New_General Population</t>
  </si>
  <si>
    <t>PrEP_New_Multiple Partners</t>
  </si>
  <si>
    <t>PrEP_New_Mobile Population</t>
  </si>
  <si>
    <t>PrEP CT_PBFW</t>
  </si>
  <si>
    <t>PrEP_CT_SDC</t>
  </si>
  <si>
    <t>PrEP_CT_SDC/PBFW</t>
  </si>
  <si>
    <t>PrEP_CT_General Population</t>
  </si>
  <si>
    <t>PrEP_CT_Multiple Partners</t>
  </si>
  <si>
    <t>PrEP_CT_Mobile Population</t>
  </si>
  <si>
    <t>PrEP Seroconversion</t>
  </si>
  <si>
    <t>PrEP Restart</t>
  </si>
  <si>
    <t>PrEP Return Other</t>
  </si>
  <si>
    <t>HTS RECENT</t>
  </si>
  <si>
    <t>TX_CURR  eligible for pDTG</t>
  </si>
  <si>
    <t># Transitioned in Month under review</t>
  </si>
  <si>
    <t>LTFU</t>
  </si>
  <si>
    <t>Currently Being Tracked</t>
  </si>
  <si>
    <t> TX _NEW must be equal or less than TX_CURR</t>
  </si>
  <si>
    <t>Status</t>
  </si>
  <si>
    <t>ROW</t>
  </si>
  <si>
    <t>TX_CURR must be equal (MMD &lt;3 months of ARVs + MMD 3-5 months of ARVs + MMD 6+ months of ARVs)</t>
  </si>
  <si>
    <t>Data Validation Rule</t>
  </si>
  <si>
    <t>  TX_PVLS (D) must be less than or equal TX_CURR</t>
  </si>
  <si>
    <t>  TX_PVLS (N) must be less than or equal TX_PVLS (D)</t>
  </si>
  <si>
    <t>Treament and Viral Load</t>
  </si>
  <si>
    <t>PMTCT_STAT (N)  must be equal or less than PMTCT_STAT (D)</t>
  </si>
  <si>
    <t>PMTCT_HEI_POS must be equal or less than  PMTCT_EID</t>
  </si>
  <si>
    <t>TB_STAT (N) must be equal or less than TB_STAT (D)</t>
  </si>
  <si>
    <t> PMTCT_FO (N) must be equal or less than PMTCT_FO (D)</t>
  </si>
  <si>
    <t xml:space="preserve"> PMTCT_HEI_POS (ART)  must be less than or equal to PMTCT_HEI_POS </t>
  </si>
  <si>
    <t>TB STAT (D)</t>
  </si>
  <si>
    <t>F 0=&lt;2Months (&lt;2 Months)</t>
  </si>
  <si>
    <t>F 2-12 Months</t>
  </si>
  <si>
    <t>F &lt;1</t>
  </si>
  <si>
    <t>F 1-4</t>
  </si>
  <si>
    <t>F 5-9</t>
  </si>
  <si>
    <t>F 10-14</t>
  </si>
  <si>
    <t>F 15-19</t>
  </si>
  <si>
    <t>F 20-24</t>
  </si>
  <si>
    <t>F 25-29</t>
  </si>
  <si>
    <t>F 30-34</t>
  </si>
  <si>
    <t>F 35-39</t>
  </si>
  <si>
    <t>F 40-44</t>
  </si>
  <si>
    <t>F 45-49</t>
  </si>
  <si>
    <t>F 50+</t>
  </si>
  <si>
    <t>F 50-54</t>
  </si>
  <si>
    <t>F 55-59</t>
  </si>
  <si>
    <t>F 60-64</t>
  </si>
  <si>
    <t>F 65+</t>
  </si>
  <si>
    <t>F Unknown Age</t>
  </si>
  <si>
    <t>M 0=&lt;2Months (&lt;2 Months)</t>
  </si>
  <si>
    <t>M 2-12 Months</t>
  </si>
  <si>
    <t>M &lt;1</t>
  </si>
  <si>
    <t>M 1-4</t>
  </si>
  <si>
    <t>M 5-9</t>
  </si>
  <si>
    <t>M 10-14</t>
  </si>
  <si>
    <t>M 15-19</t>
  </si>
  <si>
    <t>M 20-24</t>
  </si>
  <si>
    <t>M 25-29</t>
  </si>
  <si>
    <t>M 30-34</t>
  </si>
  <si>
    <t>M 35-39</t>
  </si>
  <si>
    <t>M 40-44</t>
  </si>
  <si>
    <t>M 45-49</t>
  </si>
  <si>
    <t>M 50+</t>
  </si>
  <si>
    <t>M 50-54</t>
  </si>
  <si>
    <t>M 55-59</t>
  </si>
  <si>
    <t>M 60-64</t>
  </si>
  <si>
    <t>M 65+</t>
  </si>
  <si>
    <t>M Unknown Age</t>
  </si>
  <si>
    <t>VCT TST POS must be equal or less than VCT TST</t>
  </si>
  <si>
    <t>VCT RETEST TST POS must be equal or less than VCT RETEST TST</t>
  </si>
  <si>
    <t>TB TST POS must be equal or less than TB TST</t>
  </si>
  <si>
    <t>Mobile TST POS must be equal or less than Mobile TST</t>
  </si>
  <si>
    <t>PMTCT (ANC1 only) TST POS must be equal or less than PMTCT (ANC1 only) TST</t>
  </si>
  <si>
    <t>PMTCT (Post ANC1) TST POS must be equal or less than PMTCT (Post ANC1) TST</t>
  </si>
  <si>
    <t>Inpatient TST POS must be equal or less than Inpatient TST</t>
  </si>
  <si>
    <t>Emmercency TST POS must be equal or less than Emergencry TST</t>
  </si>
  <si>
    <t>All 0=&lt;2Months (&lt;2 Months)</t>
  </si>
  <si>
    <t>All 2-12 Months</t>
  </si>
  <si>
    <t>TX_CURR must be greater than or equal to TX_RTT</t>
  </si>
  <si>
    <r>
      <t xml:space="preserve">VMMC Circ =Technique (surgical + device) : </t>
    </r>
    <r>
      <rPr>
        <sz val="10"/>
        <rFont val="Arial"/>
        <family val="2"/>
      </rPr>
      <t>Disaggregations for circumcision technique should be equal to 
(but not exceed) the numerator</t>
    </r>
  </si>
  <si>
    <r>
      <t xml:space="preserve">TB_PREV </t>
    </r>
    <r>
      <rPr>
        <sz val="11"/>
        <color theme="1"/>
        <rFont val="Arial"/>
        <family val="2"/>
      </rPr>
      <t>(Numerator&lt;=Denominator)</t>
    </r>
  </si>
  <si>
    <r>
      <t xml:space="preserve">PREP_CT : </t>
    </r>
    <r>
      <rPr>
        <sz val="11"/>
        <color theme="1"/>
        <rFont val="Arial"/>
        <family val="2"/>
      </rPr>
      <t>Numerator ≥ subtotal of KP 
population type disaggregate group.</t>
    </r>
  </si>
  <si>
    <r>
      <t xml:space="preserve">GEND_GBV : </t>
    </r>
    <r>
      <rPr>
        <sz val="11"/>
        <color theme="1"/>
        <rFont val="Arial"/>
        <family val="2"/>
      </rPr>
      <t>Total sexual violence numerator ≥ PEP age/sex disaggregates</t>
    </r>
  </si>
  <si>
    <t>Prevention and Support</t>
  </si>
  <si>
    <t>HTS_TST &gt;= HTS_POS</t>
  </si>
  <si>
    <r>
      <t xml:space="preserve">HTS INDEX : </t>
    </r>
    <r>
      <rPr>
        <sz val="11"/>
        <color theme="1"/>
        <rFont val="Arial"/>
        <family val="2"/>
      </rPr>
      <t xml:space="preserve"> the 
number of contacts who were tested for HIV should be less or equal the number 
of contacts provided</t>
    </r>
  </si>
  <si>
    <t>Experienced treatment interruption of &lt;3 months before returning to treatment</t>
  </si>
  <si>
    <t>Experienced treatment interruption of 3-5 months before returning to treatment</t>
  </si>
  <si>
    <t>Experienced treatment interruption of 6+ months before returning to treatment</t>
  </si>
  <si>
    <r>
      <t xml:space="preserve">VMMC Circ &gt;= HIV Tested ( Pos + Neg + indeterminate HIV status or not tested ) : </t>
    </r>
    <r>
      <rPr>
        <sz val="10"/>
        <rFont val="Arial"/>
        <family val="2"/>
      </rPr>
      <t>Disaggregations for HIV status should be equal to 
(but not exceed) the numerator</t>
    </r>
  </si>
  <si>
    <r>
      <t xml:space="preserve">VMMC Circ : </t>
    </r>
    <r>
      <rPr>
        <sz val="10"/>
        <rFont val="Arial"/>
        <family val="2"/>
      </rPr>
      <t>VMMC_CIRC results should equal to VMMC_CIRC disaggregated by Follow-up Status (Within 14 days and &gt; 14 days</t>
    </r>
    <r>
      <rPr>
        <b/>
        <sz val="10"/>
        <rFont val="Arial"/>
        <family val="2"/>
      </rPr>
      <t>)</t>
    </r>
  </si>
  <si>
    <t>TX_RTT = (IIT &lt;3months + IIT 3-5months +IIT 6+months)</t>
  </si>
  <si>
    <t>CXCA_TX must be equal or less than CXCA_SCRN</t>
  </si>
  <si>
    <t>CXCA_SCRN  must be equal or less than TX_CURR</t>
  </si>
  <si>
    <t>PMTCT_ART &lt;= PMTCT_STAT</t>
  </si>
  <si>
    <t>TRANSFERRED-IN</t>
  </si>
  <si>
    <t>Transferred-In</t>
  </si>
  <si>
    <t>Number of index cases identified</t>
  </si>
  <si>
    <t>PMTCT_ART on New ART</t>
  </si>
  <si>
    <t>PMTCT_ART Already on ART</t>
  </si>
  <si>
    <t># Eligible for Family Planning</t>
  </si>
  <si>
    <t># Accepted  Family Planning Service</t>
  </si>
  <si>
    <t># Accessing Family Planning for the first time</t>
  </si>
  <si>
    <t xml:space="preserve"> First time Vasectomy</t>
  </si>
  <si>
    <t xml:space="preserve"> First time Condom</t>
  </si>
  <si>
    <t>First time Implants</t>
  </si>
  <si>
    <t>First time Injectables</t>
  </si>
  <si>
    <t>First time Pills</t>
  </si>
  <si>
    <r>
      <t xml:space="preserve">FAMILY PLANNING: </t>
    </r>
    <r>
      <rPr>
        <sz val="11"/>
        <color theme="1"/>
        <rFont val="Arial"/>
        <family val="2"/>
      </rPr>
      <t>Total offered =Breakdown of services</t>
    </r>
  </si>
  <si>
    <r>
      <t xml:space="preserve">FAMILY PLANNING: </t>
    </r>
    <r>
      <rPr>
        <sz val="11"/>
        <color theme="1"/>
        <rFont val="Arial"/>
        <family val="2"/>
      </rPr>
      <t>Total # Accessing Family Planning for the first time = Breakdown of first time services</t>
    </r>
  </si>
  <si>
    <t>TX_CURR eligible for pd DTG must be greater or equal to C/ALHIV on DTG based regimens</t>
  </si>
  <si>
    <t>Transitioned that month must be less or equal to C/ALHIV on DTG-based regimens</t>
  </si>
  <si>
    <r>
      <t xml:space="preserve">HTS_SELF </t>
    </r>
    <r>
      <rPr>
        <sz val="11"/>
        <color theme="1"/>
        <rFont val="Arial"/>
        <family val="2"/>
      </rPr>
      <t>Unassisted = Unassisted self-testing kit used by use</t>
    </r>
  </si>
  <si>
    <t>Unassisted self-testing kit used by SELF</t>
  </si>
  <si>
    <t>Unassisted self-testing kit used by Sex Partner</t>
  </si>
  <si>
    <t>Unassisted self-testing kit used by Other</t>
  </si>
  <si>
    <t># Initiated TPT during reporting period</t>
  </si>
  <si>
    <t>HTS_TST (Biological)</t>
  </si>
  <si>
    <t>HTS_POS (Biological)</t>
  </si>
  <si>
    <t>HTS_TST (Non-Biological)</t>
  </si>
  <si>
    <t>HTS_POS (Non-Biological)</t>
  </si>
  <si>
    <t>Number of Women on ART  (15+)</t>
  </si>
  <si>
    <t>Number of Women on ART (15+) with Children ≤ 19 years</t>
  </si>
  <si>
    <r>
      <rPr>
        <b/>
        <sz val="11"/>
        <color theme="1"/>
        <rFont val="Calibri"/>
        <family val="2"/>
        <scheme val="minor"/>
      </rPr>
      <t>(Elicited)</t>
    </r>
    <r>
      <rPr>
        <sz val="11"/>
        <color theme="1"/>
        <rFont val="Calibri"/>
        <family val="2"/>
        <scheme val="minor"/>
      </rPr>
      <t xml:space="preserve"> Other Children (Dependants of Women on ART)</t>
    </r>
  </si>
  <si>
    <r>
      <rPr>
        <b/>
        <sz val="11"/>
        <color theme="1"/>
        <rFont val="Calibri"/>
        <family val="2"/>
        <scheme val="minor"/>
      </rPr>
      <t>(Elicited)</t>
    </r>
    <r>
      <rPr>
        <sz val="11"/>
        <color theme="1"/>
        <rFont val="Calibri"/>
        <family val="2"/>
        <scheme val="minor"/>
      </rPr>
      <t xml:space="preserve"> Number of Biological Children to Women on ART </t>
    </r>
  </si>
  <si>
    <r>
      <t xml:space="preserve">Total # of children/adolescents (Both biological and non-biological) elicited with documented </t>
    </r>
    <r>
      <rPr>
        <b/>
        <sz val="11"/>
        <rFont val="Calibri"/>
        <family val="2"/>
        <scheme val="minor"/>
      </rPr>
      <t>HIV negative</t>
    </r>
    <r>
      <rPr>
        <sz val="11"/>
        <rFont val="Calibri"/>
        <family val="2"/>
        <scheme val="minor"/>
      </rPr>
      <t xml:space="preserve"> status</t>
    </r>
  </si>
  <si>
    <r>
      <t xml:space="preserve">Total # of children/adolescents (Both biological and non-biological) elicited with </t>
    </r>
    <r>
      <rPr>
        <b/>
        <sz val="11"/>
        <color theme="1"/>
        <rFont val="Calibri"/>
        <family val="2"/>
        <scheme val="minor"/>
      </rPr>
      <t>known positive</t>
    </r>
    <r>
      <rPr>
        <sz val="11"/>
        <color theme="1"/>
        <rFont val="Calibri"/>
        <family val="2"/>
        <scheme val="minor"/>
      </rPr>
      <t xml:space="preserve"> status</t>
    </r>
  </si>
  <si>
    <t>(Eligible for a test) Number of Biological Children to Women on ART</t>
  </si>
  <si>
    <t>(Eligible for a test) Non-Biological Children to Women on ART</t>
  </si>
  <si>
    <t>Number of women with complete children tested</t>
  </si>
  <si>
    <r>
      <t xml:space="preserve">PREP_CT : </t>
    </r>
    <r>
      <rPr>
        <sz val="11"/>
        <color theme="1"/>
        <rFont val="Arial"/>
        <family val="2"/>
      </rPr>
      <t>Numerator = subtotal of test result (POS + Neg + Other) disaggregate group</t>
    </r>
  </si>
  <si>
    <t>HTS_TST_INDEX  &lt;= HTS_TST + HTS_TST_INDEX</t>
  </si>
  <si>
    <t xml:space="preserve">HTS_INDEX_POS  &lt;= HTS_TST_POS + HTS_INDEX_POS </t>
  </si>
  <si>
    <t>Testing</t>
  </si>
  <si>
    <t>15-19 (15-17 OVC)</t>
  </si>
  <si>
    <t>STI TST POS must be equal or less than STI TST</t>
  </si>
  <si>
    <t>L&amp;D TST POS must be equal or less than L&amp;D TST</t>
  </si>
  <si>
    <t>OPD PICT TST POS must be equal or less than OPD PICT TST</t>
  </si>
  <si>
    <t>PICT TST POS Other must be equal or less than PICT Other TST</t>
  </si>
  <si>
    <t>Malnutrion TST POS must be equal or less than Malnutrion TST</t>
  </si>
  <si>
    <t>PEAD TST POS must be equal or less than PEAD TST</t>
  </si>
  <si>
    <t>VMMC TST POS must be equal or less than VMMC TST</t>
  </si>
  <si>
    <t>A Health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</si>
</sst>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7" fontId="3" fillId="2" borderId="1" xfId="0" applyNumberFormat="1" applyFont="1" applyFill="1" applyBorder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0" fillId="3" borderId="0" xfId="0" applyNumberFormat="1" applyFill="1" applyAlignment="1">
      <alignment horizontal="center" vertical="center" wrapText="1"/>
    </xf>
    <xf numFmtId="0" fontId="1" fillId="0" borderId="0" xfId="0" applyFont="1"/>
    <xf numFmtId="0" fontId="4" fillId="0" borderId="0" xfId="0" applyFont="1" applyProtection="1">
      <protection locked="0"/>
    </xf>
    <xf numFmtId="49" fontId="0" fillId="0" borderId="0" xfId="0" applyNumberFormat="1"/>
    <xf numFmtId="17" fontId="3" fillId="2" borderId="1" xfId="0" applyNumberFormat="1" applyFont="1" applyFill="1" applyBorder="1" applyAlignment="1">
      <alignment horizontal="left"/>
    </xf>
    <xf numFmtId="49" fontId="0" fillId="2" borderId="0" xfId="0" applyNumberFormat="1" applyFill="1"/>
    <xf numFmtId="0" fontId="3" fillId="2" borderId="0" xfId="0" applyFont="1" applyFill="1"/>
    <xf numFmtId="17" fontId="3" fillId="2" borderId="0" xfId="0" applyNumberFormat="1" applyFont="1" applyFill="1" applyBorder="1" applyAlignment="1">
      <alignment horizontal="left"/>
    </xf>
    <xf numFmtId="0" fontId="0" fillId="0" borderId="0" xfId="0" applyProtection="1"/>
    <xf numFmtId="17" fontId="3" fillId="2" borderId="1" xfId="0" applyNumberFormat="1" applyFont="1" applyFill="1" applyBorder="1" applyAlignment="1" applyProtection="1">
      <alignment horizontal="left"/>
    </xf>
    <xf numFmtId="0" fontId="4" fillId="3" borderId="0" xfId="0" applyFont="1" applyFill="1"/>
    <xf numFmtId="0" fontId="4" fillId="0" borderId="0" xfId="0" applyFont="1"/>
    <xf numFmtId="0" fontId="0" fillId="0" borderId="18" xfId="0" applyBorder="1"/>
    <xf numFmtId="0" fontId="4" fillId="6" borderId="18" xfId="0" applyFont="1" applyFill="1" applyBorder="1"/>
    <xf numFmtId="0" fontId="0" fillId="6" borderId="18" xfId="0" applyFill="1" applyBorder="1"/>
    <xf numFmtId="0" fontId="5" fillId="6" borderId="18" xfId="0" applyFont="1" applyFill="1" applyBorder="1" applyProtection="1"/>
    <xf numFmtId="0" fontId="4" fillId="6" borderId="18" xfId="0" applyFont="1" applyFill="1" applyBorder="1" applyProtection="1"/>
    <xf numFmtId="0" fontId="5" fillId="0" borderId="18" xfId="0" applyFont="1" applyBorder="1"/>
    <xf numFmtId="0" fontId="4" fillId="3" borderId="21" xfId="0" applyFont="1" applyFill="1" applyBorder="1" applyProtection="1"/>
    <xf numFmtId="49" fontId="4" fillId="2" borderId="0" xfId="0" applyNumberFormat="1" applyFont="1" applyFill="1"/>
    <xf numFmtId="0" fontId="4" fillId="4" borderId="11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4" fillId="4" borderId="15" xfId="0" applyFont="1" applyFill="1" applyBorder="1" applyAlignment="1">
      <alignment horizontal="center" wrapText="1"/>
    </xf>
    <xf numFmtId="0" fontId="0" fillId="4" borderId="18" xfId="0" applyFont="1" applyFill="1" applyBorder="1" applyAlignment="1">
      <alignment horizontal="center"/>
    </xf>
    <xf numFmtId="49" fontId="0" fillId="4" borderId="18" xfId="0" applyNumberFormat="1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" wrapText="1"/>
    </xf>
    <xf numFmtId="0" fontId="0" fillId="4" borderId="11" xfId="0" applyFont="1" applyFill="1" applyBorder="1" applyAlignment="1">
      <alignment horizontal="center" wrapText="1"/>
    </xf>
    <xf numFmtId="0" fontId="0" fillId="0" borderId="0" xfId="0" applyFont="1"/>
    <xf numFmtId="0" fontId="0" fillId="4" borderId="34" xfId="0" applyFont="1" applyFill="1" applyBorder="1" applyAlignment="1">
      <alignment horizontal="center" wrapText="1"/>
    </xf>
    <xf numFmtId="0" fontId="0" fillId="4" borderId="27" xfId="0" applyFont="1" applyFill="1" applyBorder="1" applyAlignment="1">
      <alignment horizontal="center" wrapText="1"/>
    </xf>
    <xf numFmtId="0" fontId="0" fillId="4" borderId="27" xfId="0" applyFont="1" applyFill="1" applyBorder="1" applyAlignment="1">
      <alignment horizontal="center"/>
    </xf>
    <xf numFmtId="49" fontId="0" fillId="4" borderId="27" xfId="0" applyNumberFormat="1" applyFont="1" applyFill="1" applyBorder="1" applyAlignment="1">
      <alignment horizontal="center"/>
    </xf>
    <xf numFmtId="0" fontId="0" fillId="4" borderId="35" xfId="0" applyFont="1" applyFill="1" applyBorder="1" applyAlignment="1">
      <alignment horizontal="center" wrapText="1"/>
    </xf>
    <xf numFmtId="0" fontId="0" fillId="4" borderId="26" xfId="0" applyFont="1" applyFill="1" applyBorder="1" applyAlignment="1">
      <alignment horizontal="center" wrapText="1"/>
    </xf>
    <xf numFmtId="0" fontId="0" fillId="4" borderId="32" xfId="0" applyFont="1" applyFill="1" applyBorder="1" applyAlignment="1">
      <alignment horizontal="center" wrapText="1"/>
    </xf>
    <xf numFmtId="0" fontId="0" fillId="4" borderId="33" xfId="0" applyFont="1" applyFill="1" applyBorder="1" applyAlignment="1">
      <alignment horizontal="center" wrapText="1"/>
    </xf>
    <xf numFmtId="0" fontId="4" fillId="0" borderId="18" xfId="0" applyFont="1" applyBorder="1"/>
    <xf numFmtId="0" fontId="4" fillId="3" borderId="0" xfId="0" applyFont="1" applyFill="1" applyAlignment="1">
      <alignment vertical="top"/>
    </xf>
    <xf numFmtId="0" fontId="4" fillId="3" borderId="0" xfId="0" applyFont="1" applyFill="1" applyProtection="1"/>
    <xf numFmtId="0" fontId="4" fillId="3" borderId="0" xfId="0" applyFont="1" applyFill="1" applyBorder="1" applyProtection="1"/>
    <xf numFmtId="0" fontId="4" fillId="3" borderId="18" xfId="0" applyFont="1" applyFill="1" applyBorder="1" applyProtection="1"/>
    <xf numFmtId="0" fontId="4" fillId="3" borderId="20" xfId="0" applyFont="1" applyFill="1" applyBorder="1" applyProtection="1"/>
    <xf numFmtId="0" fontId="4" fillId="6" borderId="20" xfId="0" applyFont="1" applyFill="1" applyBorder="1"/>
    <xf numFmtId="0" fontId="7" fillId="0" borderId="0" xfId="0" applyFont="1"/>
    <xf numFmtId="0" fontId="0" fillId="0" borderId="0" xfId="0" applyFill="1"/>
    <xf numFmtId="0" fontId="4" fillId="3" borderId="40" xfId="0" applyFont="1" applyFill="1" applyBorder="1" applyProtection="1"/>
    <xf numFmtId="0" fontId="4" fillId="4" borderId="17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3" borderId="19" xfId="0" applyFont="1" applyFill="1" applyBorder="1" applyProtection="1"/>
    <xf numFmtId="0" fontId="0" fillId="4" borderId="25" xfId="0" applyFont="1" applyFill="1" applyBorder="1" applyAlignment="1">
      <alignment horizontal="center" wrapText="1"/>
    </xf>
    <xf numFmtId="0" fontId="0" fillId="4" borderId="36" xfId="0" applyFont="1" applyFill="1" applyBorder="1" applyAlignment="1">
      <alignment horizontal="center" wrapText="1"/>
    </xf>
    <xf numFmtId="0" fontId="4" fillId="3" borderId="0" xfId="0" applyFont="1" applyFill="1" applyProtection="1">
      <protection locked="0"/>
    </xf>
    <xf numFmtId="0" fontId="0" fillId="4" borderId="12" xfId="0" applyFont="1" applyFill="1" applyBorder="1" applyAlignment="1">
      <alignment horizontal="center" wrapText="1"/>
    </xf>
    <xf numFmtId="0" fontId="0" fillId="4" borderId="35" xfId="0" applyFont="1" applyFill="1" applyBorder="1" applyAlignment="1">
      <alignment horizontal="center" vertical="center" wrapText="1"/>
    </xf>
    <xf numFmtId="0" fontId="0" fillId="4" borderId="37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49" fontId="0" fillId="3" borderId="0" xfId="0" applyNumberFormat="1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4" borderId="13" xfId="0" applyFont="1" applyFill="1" applyBorder="1" applyAlignment="1">
      <alignment horizontal="center" wrapText="1"/>
    </xf>
    <xf numFmtId="0" fontId="4" fillId="0" borderId="0" xfId="0" applyFont="1" applyFill="1" applyProtection="1">
      <protection locked="0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8" xfId="0" applyBorder="1" applyAlignment="1">
      <alignment wrapText="1"/>
    </xf>
    <xf numFmtId="0" fontId="9" fillId="0" borderId="18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0" fillId="4" borderId="34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vertical="center" wrapText="1"/>
    </xf>
    <xf numFmtId="0" fontId="12" fillId="4" borderId="27" xfId="0" applyFont="1" applyFill="1" applyBorder="1" applyAlignment="1">
      <alignment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Fill="1" applyBorder="1"/>
    <xf numFmtId="0" fontId="4" fillId="0" borderId="19" xfId="0" applyFont="1" applyFill="1" applyBorder="1"/>
    <xf numFmtId="0" fontId="0" fillId="0" borderId="18" xfId="0" applyFill="1" applyBorder="1"/>
    <xf numFmtId="0" fontId="4" fillId="0" borderId="18" xfId="0" applyFont="1" applyFill="1" applyBorder="1" applyProtection="1"/>
    <xf numFmtId="0" fontId="0" fillId="4" borderId="43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9" fillId="0" borderId="18" xfId="0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17" fontId="3" fillId="2" borderId="0" xfId="0" applyNumberFormat="1" applyFont="1" applyFill="1" applyBorder="1" applyAlignment="1" applyProtection="1">
      <alignment horizontal="left"/>
    </xf>
    <xf numFmtId="0" fontId="2" fillId="3" borderId="2" xfId="0" applyFont="1" applyFill="1" applyBorder="1" applyAlignment="1">
      <alignment vertical="center" wrapText="1"/>
    </xf>
    <xf numFmtId="0" fontId="12" fillId="4" borderId="18" xfId="0" applyFont="1" applyFill="1" applyBorder="1" applyAlignment="1">
      <alignment vertical="center" wrapText="1"/>
    </xf>
    <xf numFmtId="0" fontId="0" fillId="4" borderId="0" xfId="0" applyFont="1" applyFill="1" applyAlignment="1">
      <alignment horizontal="center" vertical="center" wrapText="1"/>
    </xf>
    <xf numFmtId="0" fontId="0" fillId="4" borderId="33" xfId="0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0" fontId="12" fillId="4" borderId="46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2" fillId="4" borderId="17" xfId="0" applyFont="1" applyFill="1" applyBorder="1" applyAlignment="1">
      <alignment vertical="center" wrapText="1"/>
    </xf>
    <xf numFmtId="0" fontId="4" fillId="4" borderId="39" xfId="0" applyFont="1" applyFill="1" applyBorder="1" applyAlignment="1">
      <alignment horizontal="center" wrapText="1"/>
    </xf>
    <xf numFmtId="0" fontId="4" fillId="4" borderId="38" xfId="0" applyFont="1" applyFill="1" applyBorder="1" applyAlignment="1">
      <alignment horizontal="center" wrapText="1"/>
    </xf>
    <xf numFmtId="0" fontId="0" fillId="4" borderId="0" xfId="0" applyFont="1" applyFill="1" applyAlignment="1">
      <alignment wrapText="1"/>
    </xf>
    <xf numFmtId="0" fontId="4" fillId="4" borderId="18" xfId="0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 wrapText="1"/>
    </xf>
    <xf numFmtId="0" fontId="0" fillId="4" borderId="43" xfId="0" applyFill="1" applyBorder="1" applyAlignment="1">
      <alignment horizontal="center" wrapText="1"/>
    </xf>
    <xf numFmtId="0" fontId="0" fillId="4" borderId="44" xfId="0" applyFill="1" applyBorder="1" applyAlignment="1">
      <alignment horizontal="center" wrapText="1"/>
    </xf>
    <xf numFmtId="0" fontId="4" fillId="4" borderId="37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0" fillId="4" borderId="44" xfId="0" applyFont="1" applyFill="1" applyBorder="1" applyAlignment="1">
      <alignment horizontal="center" wrapText="1"/>
    </xf>
    <xf numFmtId="0" fontId="0" fillId="4" borderId="45" xfId="0" applyFont="1" applyFill="1" applyBorder="1" applyAlignment="1">
      <alignment horizontal="center" wrapText="1"/>
    </xf>
    <xf numFmtId="0" fontId="0" fillId="4" borderId="15" xfId="0" applyFont="1" applyFill="1" applyBorder="1" applyAlignment="1">
      <alignment horizontal="center" wrapText="1"/>
    </xf>
    <xf numFmtId="0" fontId="0" fillId="4" borderId="17" xfId="0" applyFont="1" applyFill="1" applyBorder="1" applyAlignment="1">
      <alignment horizontal="center" wrapText="1"/>
    </xf>
    <xf numFmtId="0" fontId="0" fillId="3" borderId="0" xfId="0" applyFill="1" applyProtection="1"/>
    <xf numFmtId="0" fontId="0" fillId="10" borderId="18" xfId="0" applyFill="1" applyBorder="1" applyAlignment="1">
      <alignment horizontal="center" vertical="center" wrapText="1"/>
    </xf>
    <xf numFmtId="0" fontId="0" fillId="10" borderId="18" xfId="0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9" borderId="42" xfId="0" applyFill="1" applyBorder="1" applyAlignment="1">
      <alignment horizontal="center"/>
    </xf>
    <xf numFmtId="0" fontId="0" fillId="9" borderId="47" xfId="0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D1:EJ52"/>
  <sheetViews>
    <sheetView tabSelected="1" topLeftCell="D1" zoomScale="90" zoomScaleNormal="90" workbookViewId="0">
      <pane xSplit="3" ySplit="3" topLeftCell="G39" activePane="bottomRight" state="frozen"/>
      <selection activeCell="T5" sqref="T5"/>
      <selection pane="topRight" activeCell="T5" sqref="T5"/>
      <selection pane="bottomLeft" activeCell="T5" sqref="T5"/>
      <selection pane="bottomRight" activeCell="K42" sqref="K42"/>
    </sheetView>
  </sheetViews>
  <sheetFormatPr defaultRowHeight="14.4" x14ac:dyDescent="0.3"/>
  <cols>
    <col min="1" max="3" width="0" hidden="1" customWidth="1"/>
    <col min="4" max="4" width="30.88671875" customWidth="1"/>
    <col min="5" max="5" width="7.21875" bestFit="1" customWidth="1"/>
    <col min="6" max="6" width="22.21875" style="10" bestFit="1" customWidth="1"/>
    <col min="7" max="7" width="12.77734375" bestFit="1" customWidth="1"/>
    <col min="8" max="9" width="10.21875" bestFit="1" customWidth="1"/>
    <col min="10" max="10" width="13.21875" bestFit="1" customWidth="1"/>
    <col min="11" max="11" width="10.77734375" bestFit="1" customWidth="1"/>
    <col min="12" max="12" width="11.44140625" bestFit="1" customWidth="1"/>
    <col min="13" max="13" width="7.77734375" bestFit="1" customWidth="1"/>
    <col min="14" max="14" width="11.44140625" bestFit="1" customWidth="1"/>
    <col min="15" max="15" width="12.5546875" bestFit="1" customWidth="1"/>
    <col min="16" max="16" width="13.44140625" bestFit="1" customWidth="1"/>
    <col min="17" max="17" width="13.44140625" customWidth="1"/>
    <col min="18" max="18" width="9.21875" bestFit="1" customWidth="1"/>
    <col min="19" max="42" width="9.21875" customWidth="1"/>
    <col min="43" max="43" width="14.77734375" style="18" bestFit="1" customWidth="1"/>
    <col min="44" max="44" width="10.21875" style="18" bestFit="1" customWidth="1"/>
    <col min="45" max="45" width="8" style="18" bestFit="1" customWidth="1"/>
    <col min="46" max="46" width="9.5546875" style="18" bestFit="1" customWidth="1"/>
    <col min="47" max="47" width="10.77734375" style="18" bestFit="1" customWidth="1"/>
    <col min="48" max="53" width="10.77734375" style="18" customWidth="1"/>
    <col min="54" max="54" width="10.77734375" style="18" bestFit="1" customWidth="1"/>
    <col min="55" max="55" width="11.21875" style="18" bestFit="1" customWidth="1"/>
    <col min="56" max="56" width="12.5546875" bestFit="1" customWidth="1"/>
    <col min="57" max="57" width="12.21875" style="18" customWidth="1"/>
    <col min="58" max="58" width="10.77734375" style="18" bestFit="1" customWidth="1"/>
    <col min="59" max="59" width="11.21875" style="18" bestFit="1" customWidth="1"/>
    <col min="60" max="60" width="12.5546875" bestFit="1" customWidth="1"/>
    <col min="61" max="61" width="14.77734375" style="18" bestFit="1" customWidth="1"/>
    <col min="62" max="62" width="12.77734375" style="18" bestFit="1" customWidth="1"/>
    <col min="63" max="63" width="11.21875" style="18" bestFit="1" customWidth="1"/>
    <col min="64" max="64" width="12.21875" style="18" bestFit="1" customWidth="1"/>
    <col min="65" max="71" width="12.21875" style="18" customWidth="1"/>
    <col min="72" max="74" width="12.21875" customWidth="1"/>
    <col min="75" max="75" width="10.21875" bestFit="1" customWidth="1"/>
    <col min="76" max="76" width="8" bestFit="1" customWidth="1"/>
    <col min="77" max="77" width="13.21875" style="18" bestFit="1" customWidth="1"/>
    <col min="78" max="78" width="13.77734375" style="18" customWidth="1"/>
    <col min="79" max="79" width="8.5546875" bestFit="1" customWidth="1"/>
    <col min="81" max="81" width="7.77734375" bestFit="1" customWidth="1"/>
    <col min="82" max="82" width="7.77734375" style="18" bestFit="1" customWidth="1"/>
    <col min="83" max="83" width="9.21875" style="18" bestFit="1" customWidth="1"/>
    <col min="84" max="85" width="12.21875" bestFit="1" customWidth="1"/>
    <col min="86" max="90" width="12.21875" customWidth="1"/>
    <col min="91" max="91" width="11.5546875" style="18" bestFit="1" customWidth="1"/>
    <col min="92" max="92" width="8.77734375" style="18"/>
    <col min="93" max="93" width="8.88671875" style="18"/>
    <col min="94" max="94" width="15.77734375" style="18" customWidth="1"/>
    <col min="95" max="95" width="8.88671875" style="18"/>
    <col min="96" max="96" width="14.21875" style="18" bestFit="1" customWidth="1"/>
    <col min="97" max="97" width="10.21875" bestFit="1" customWidth="1"/>
    <col min="98" max="98" width="8.44140625" bestFit="1" customWidth="1"/>
    <col min="99" max="99" width="15.77734375" bestFit="1" customWidth="1"/>
    <col min="100" max="101" width="12.21875" bestFit="1" customWidth="1"/>
    <col min="102" max="102" width="12.21875" customWidth="1"/>
    <col min="103" max="104" width="10.21875" bestFit="1" customWidth="1"/>
    <col min="105" max="105" width="12.77734375" bestFit="1" customWidth="1"/>
    <col min="106" max="106" width="13.77734375" bestFit="1" customWidth="1"/>
    <col min="107" max="107" width="8" bestFit="1" customWidth="1"/>
    <col min="108" max="108" width="16.21875" bestFit="1" customWidth="1"/>
    <col min="109" max="109" width="11.21875" bestFit="1" customWidth="1"/>
    <col min="110" max="110" width="10.21875" bestFit="1" customWidth="1"/>
    <col min="111" max="111" width="10.21875" customWidth="1"/>
    <col min="112" max="114" width="11.77734375" bestFit="1" customWidth="1"/>
    <col min="115" max="115" width="11.77734375" customWidth="1"/>
    <col min="116" max="116" width="11.77734375" bestFit="1" customWidth="1"/>
    <col min="117" max="118" width="8.77734375" style="18"/>
    <col min="119" max="120" width="11.109375" style="18" customWidth="1"/>
    <col min="121" max="121" width="11.88671875" style="18" customWidth="1"/>
    <col min="122" max="122" width="11.109375" style="18" customWidth="1"/>
    <col min="123" max="124" width="8.77734375" style="18"/>
    <col min="125" max="125" width="12.21875" style="18" customWidth="1"/>
    <col min="126" max="127" width="8.77734375" style="18"/>
    <col min="128" max="128" width="7.77734375" style="18" bestFit="1" customWidth="1"/>
    <col min="129" max="129" width="8" style="18" bestFit="1" customWidth="1"/>
    <col min="130" max="131" width="8.21875" style="18" bestFit="1" customWidth="1"/>
    <col min="132" max="132" width="13.6640625" style="18" customWidth="1"/>
    <col min="133" max="133" width="10" style="18" customWidth="1"/>
    <col min="134" max="134" width="12" style="18" customWidth="1"/>
    <col min="135" max="135" width="12.21875" style="18" customWidth="1"/>
    <col min="136" max="136" width="13.88671875" style="18" customWidth="1"/>
    <col min="137" max="137" width="13.5546875" style="18" customWidth="1"/>
    <col min="138" max="138" width="18.77734375" style="18" customWidth="1"/>
    <col min="139" max="139" width="15.44140625" style="18" customWidth="1"/>
    <col min="140" max="140" width="13.88671875" style="18" customWidth="1"/>
  </cols>
  <sheetData>
    <row r="1" spans="4:140" ht="27" customHeight="1" thickBot="1" x14ac:dyDescent="0.55000000000000004">
      <c r="D1" s="53" t="s">
        <v>527</v>
      </c>
      <c r="G1" s="3">
        <v>44593</v>
      </c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12"/>
      <c r="BE1" s="26"/>
      <c r="BF1" s="26"/>
      <c r="BG1" s="26"/>
      <c r="BH1" s="12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12"/>
      <c r="BU1" s="12"/>
      <c r="BV1" s="12"/>
      <c r="BW1" s="12"/>
      <c r="BX1" s="12"/>
      <c r="BY1" s="26"/>
      <c r="BZ1" s="26"/>
      <c r="CA1" s="12"/>
      <c r="CB1" s="12"/>
      <c r="CC1" s="12"/>
      <c r="CD1" s="26"/>
      <c r="CE1" s="26"/>
      <c r="CF1" s="12"/>
      <c r="CG1" s="12"/>
      <c r="CH1" s="12"/>
      <c r="CI1" s="12"/>
      <c r="CJ1" s="12"/>
      <c r="CK1" s="12"/>
      <c r="CL1" s="12"/>
      <c r="CM1" s="26"/>
      <c r="CN1" s="26"/>
      <c r="CO1" s="26"/>
      <c r="CP1" s="26"/>
      <c r="CQ1" s="26"/>
      <c r="CR1" s="26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</row>
    <row r="2" spans="4:140" s="5" customFormat="1" ht="29.25" customHeight="1" x14ac:dyDescent="0.3">
      <c r="D2" s="6"/>
      <c r="E2" s="6"/>
      <c r="F2" s="7"/>
      <c r="G2" s="127" t="s">
        <v>112</v>
      </c>
      <c r="H2" s="128"/>
      <c r="I2" s="128"/>
      <c r="J2" s="128"/>
      <c r="K2" s="128"/>
      <c r="L2" s="128"/>
      <c r="M2" s="128"/>
      <c r="N2" s="128"/>
      <c r="O2" s="128"/>
      <c r="P2" s="128"/>
      <c r="Q2" s="129"/>
      <c r="R2" s="127" t="s">
        <v>113</v>
      </c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9"/>
      <c r="BX2" s="127" t="s">
        <v>115</v>
      </c>
      <c r="BY2" s="128"/>
      <c r="BZ2" s="128"/>
      <c r="CA2" s="128"/>
      <c r="CB2" s="129"/>
      <c r="CC2" s="127" t="s">
        <v>116</v>
      </c>
      <c r="CD2" s="128"/>
      <c r="CE2" s="128"/>
      <c r="CF2" s="128"/>
      <c r="CG2" s="129"/>
      <c r="CH2" s="131" t="s">
        <v>234</v>
      </c>
      <c r="CI2" s="132"/>
      <c r="CJ2" s="132"/>
      <c r="CK2" s="132"/>
      <c r="CL2" s="132"/>
      <c r="CM2" s="124" t="s">
        <v>121</v>
      </c>
      <c r="CN2" s="125"/>
      <c r="CO2" s="133"/>
      <c r="CP2" s="133"/>
      <c r="CQ2" s="133"/>
      <c r="CR2" s="126"/>
      <c r="CS2" s="127" t="s">
        <v>114</v>
      </c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  <c r="DK2" s="128"/>
      <c r="DL2" s="129"/>
      <c r="DM2" s="124" t="s">
        <v>122</v>
      </c>
      <c r="DN2" s="130"/>
      <c r="DO2" s="130"/>
      <c r="DP2" s="130"/>
      <c r="DQ2" s="130"/>
      <c r="DR2" s="130"/>
      <c r="DS2" s="130"/>
      <c r="DT2" s="130"/>
      <c r="DU2" s="130"/>
      <c r="DV2" s="130"/>
      <c r="DW2" s="125"/>
      <c r="DX2" s="125"/>
      <c r="DY2" s="125"/>
      <c r="DZ2" s="125"/>
      <c r="EA2" s="125"/>
      <c r="EB2" s="124" t="s">
        <v>335</v>
      </c>
      <c r="EC2" s="125"/>
      <c r="ED2" s="125"/>
      <c r="EE2" s="125"/>
      <c r="EF2" s="125"/>
      <c r="EG2" s="125"/>
      <c r="EH2" s="125"/>
      <c r="EI2" s="125"/>
      <c r="EJ2" s="126"/>
    </row>
    <row r="3" spans="4:140" s="37" customFormat="1" ht="128.4" customHeight="1" thickBot="1" x14ac:dyDescent="0.35">
      <c r="D3" s="33" t="s">
        <v>49</v>
      </c>
      <c r="E3" s="33" t="s">
        <v>50</v>
      </c>
      <c r="F3" s="34" t="s">
        <v>51</v>
      </c>
      <c r="G3" s="38" t="s">
        <v>177</v>
      </c>
      <c r="H3" s="39" t="s">
        <v>178</v>
      </c>
      <c r="I3" s="39" t="s">
        <v>179</v>
      </c>
      <c r="J3" s="39" t="s">
        <v>180</v>
      </c>
      <c r="K3" s="39" t="s">
        <v>181</v>
      </c>
      <c r="L3" s="39" t="s">
        <v>320</v>
      </c>
      <c r="M3" s="39" t="s">
        <v>182</v>
      </c>
      <c r="N3" s="39" t="s">
        <v>183</v>
      </c>
      <c r="O3" s="39" t="s">
        <v>184</v>
      </c>
      <c r="P3" s="39" t="s">
        <v>321</v>
      </c>
      <c r="Q3" s="45" t="s">
        <v>185</v>
      </c>
      <c r="R3" s="44" t="s">
        <v>279</v>
      </c>
      <c r="S3" s="38" t="s">
        <v>359</v>
      </c>
      <c r="T3" s="38" t="s">
        <v>360</v>
      </c>
      <c r="U3" s="38" t="s">
        <v>361</v>
      </c>
      <c r="V3" s="38" t="s">
        <v>362</v>
      </c>
      <c r="W3" s="38" t="s">
        <v>363</v>
      </c>
      <c r="X3" s="38" t="s">
        <v>364</v>
      </c>
      <c r="Y3" s="38" t="s">
        <v>365</v>
      </c>
      <c r="Z3" s="38" t="s">
        <v>366</v>
      </c>
      <c r="AA3" s="38" t="s">
        <v>367</v>
      </c>
      <c r="AB3" s="38" t="s">
        <v>368</v>
      </c>
      <c r="AC3" s="38" t="s">
        <v>369</v>
      </c>
      <c r="AD3" s="38" t="s">
        <v>370</v>
      </c>
      <c r="AE3" s="38" t="s">
        <v>371</v>
      </c>
      <c r="AF3" s="38" t="s">
        <v>372</v>
      </c>
      <c r="AG3" s="38" t="s">
        <v>373</v>
      </c>
      <c r="AH3" s="38" t="s">
        <v>374</v>
      </c>
      <c r="AI3" s="38" t="s">
        <v>375</v>
      </c>
      <c r="AJ3" s="38" t="s">
        <v>376</v>
      </c>
      <c r="AK3" s="38" t="s">
        <v>377</v>
      </c>
      <c r="AL3" s="38" t="s">
        <v>378</v>
      </c>
      <c r="AM3" s="38" t="s">
        <v>379</v>
      </c>
      <c r="AN3" s="38" t="s">
        <v>380</v>
      </c>
      <c r="AO3" s="38" t="s">
        <v>381</v>
      </c>
      <c r="AP3" s="38" t="s">
        <v>186</v>
      </c>
      <c r="AQ3" s="39" t="s">
        <v>187</v>
      </c>
      <c r="AR3" s="39" t="s">
        <v>188</v>
      </c>
      <c r="AS3" s="39" t="s">
        <v>189</v>
      </c>
      <c r="AT3" s="39" t="s">
        <v>190</v>
      </c>
      <c r="AU3" s="39" t="s">
        <v>191</v>
      </c>
      <c r="AV3" s="39" t="s">
        <v>349</v>
      </c>
      <c r="AW3" s="38" t="s">
        <v>382</v>
      </c>
      <c r="AX3" s="38" t="s">
        <v>383</v>
      </c>
      <c r="AY3" s="38" t="s">
        <v>384</v>
      </c>
      <c r="AZ3" s="38" t="s">
        <v>385</v>
      </c>
      <c r="BA3" s="38" t="s">
        <v>386</v>
      </c>
      <c r="BB3" s="39" t="s">
        <v>192</v>
      </c>
      <c r="BC3" s="39" t="s">
        <v>193</v>
      </c>
      <c r="BD3" s="39" t="s">
        <v>194</v>
      </c>
      <c r="BE3" s="39" t="s">
        <v>295</v>
      </c>
      <c r="BF3" s="59" t="s">
        <v>309</v>
      </c>
      <c r="BG3" s="59" t="s">
        <v>310</v>
      </c>
      <c r="BH3" s="59" t="s">
        <v>311</v>
      </c>
      <c r="BI3" s="39" t="s">
        <v>312</v>
      </c>
      <c r="BJ3" s="39" t="s">
        <v>313</v>
      </c>
      <c r="BK3" s="39" t="s">
        <v>314</v>
      </c>
      <c r="BL3" s="39" t="s">
        <v>315</v>
      </c>
      <c r="BM3" s="59" t="s">
        <v>316</v>
      </c>
      <c r="BN3" s="39" t="s">
        <v>387</v>
      </c>
      <c r="BO3" s="38" t="s">
        <v>388</v>
      </c>
      <c r="BP3" s="38" t="s">
        <v>389</v>
      </c>
      <c r="BQ3" s="38" t="s">
        <v>390</v>
      </c>
      <c r="BR3" s="38" t="s">
        <v>391</v>
      </c>
      <c r="BS3" s="38" t="s">
        <v>392</v>
      </c>
      <c r="BT3" s="59" t="s">
        <v>280</v>
      </c>
      <c r="BU3" s="59" t="s">
        <v>394</v>
      </c>
      <c r="BV3" s="59" t="s">
        <v>395</v>
      </c>
      <c r="BW3" s="45" t="s">
        <v>393</v>
      </c>
      <c r="BX3" s="44" t="s">
        <v>212</v>
      </c>
      <c r="BY3" s="39" t="s">
        <v>213</v>
      </c>
      <c r="BZ3" s="39" t="s">
        <v>214</v>
      </c>
      <c r="CA3" s="39" t="s">
        <v>215</v>
      </c>
      <c r="CB3" s="45" t="s">
        <v>216</v>
      </c>
      <c r="CC3" s="44" t="s">
        <v>217</v>
      </c>
      <c r="CD3" s="39" t="s">
        <v>218</v>
      </c>
      <c r="CE3" s="39" t="s">
        <v>219</v>
      </c>
      <c r="CF3" s="39" t="s">
        <v>220</v>
      </c>
      <c r="CG3" s="59" t="s">
        <v>221</v>
      </c>
      <c r="CH3" s="39" t="s">
        <v>501</v>
      </c>
      <c r="CI3" s="39" t="s">
        <v>281</v>
      </c>
      <c r="CJ3" s="39" t="s">
        <v>282</v>
      </c>
      <c r="CK3" s="39" t="s">
        <v>283</v>
      </c>
      <c r="CL3" s="39" t="s">
        <v>284</v>
      </c>
      <c r="CM3" s="76" t="s">
        <v>256</v>
      </c>
      <c r="CN3" s="77" t="s">
        <v>257</v>
      </c>
      <c r="CO3" s="78" t="s">
        <v>258</v>
      </c>
      <c r="CP3" s="98" t="s">
        <v>358</v>
      </c>
      <c r="CQ3" s="78" t="s">
        <v>356</v>
      </c>
      <c r="CR3" s="99" t="s">
        <v>357</v>
      </c>
      <c r="CS3" s="44" t="s">
        <v>195</v>
      </c>
      <c r="CT3" s="39" t="s">
        <v>196</v>
      </c>
      <c r="CU3" s="39" t="s">
        <v>197</v>
      </c>
      <c r="CV3" s="39" t="s">
        <v>198</v>
      </c>
      <c r="CW3" s="39" t="s">
        <v>199</v>
      </c>
      <c r="CX3" s="39" t="s">
        <v>276</v>
      </c>
      <c r="CY3" s="39" t="s">
        <v>200</v>
      </c>
      <c r="CZ3" s="39" t="s">
        <v>201</v>
      </c>
      <c r="DA3" s="39" t="s">
        <v>202</v>
      </c>
      <c r="DB3" s="39" t="s">
        <v>203</v>
      </c>
      <c r="DC3" s="39" t="s">
        <v>204</v>
      </c>
      <c r="DD3" s="39" t="s">
        <v>205</v>
      </c>
      <c r="DE3" s="39" t="s">
        <v>206</v>
      </c>
      <c r="DF3" s="39" t="s">
        <v>207</v>
      </c>
      <c r="DG3" s="39" t="s">
        <v>277</v>
      </c>
      <c r="DH3" s="39" t="s">
        <v>208</v>
      </c>
      <c r="DI3" s="39" t="s">
        <v>209</v>
      </c>
      <c r="DJ3" s="39" t="s">
        <v>210</v>
      </c>
      <c r="DK3" s="45" t="s">
        <v>211</v>
      </c>
      <c r="DL3" s="45" t="s">
        <v>278</v>
      </c>
      <c r="DM3" s="79" t="s">
        <v>259</v>
      </c>
      <c r="DN3" s="100" t="s">
        <v>485</v>
      </c>
      <c r="DO3" s="80" t="s">
        <v>260</v>
      </c>
      <c r="DP3" s="100" t="s">
        <v>486</v>
      </c>
      <c r="DQ3" s="100" t="s">
        <v>487</v>
      </c>
      <c r="DR3" s="80" t="s">
        <v>261</v>
      </c>
      <c r="DS3" s="80" t="s">
        <v>262</v>
      </c>
      <c r="DT3" s="80" t="s">
        <v>263</v>
      </c>
      <c r="DU3" s="80" t="s">
        <v>264</v>
      </c>
      <c r="DV3" s="97" t="s">
        <v>265</v>
      </c>
      <c r="DW3" s="97" t="s">
        <v>488</v>
      </c>
      <c r="DX3" s="97" t="s">
        <v>489</v>
      </c>
      <c r="DY3" s="97" t="s">
        <v>490</v>
      </c>
      <c r="DZ3" s="97" t="s">
        <v>491</v>
      </c>
      <c r="EA3" s="97" t="s">
        <v>492</v>
      </c>
      <c r="EB3" s="101" t="s">
        <v>338</v>
      </c>
      <c r="EC3" s="102" t="s">
        <v>339</v>
      </c>
      <c r="ED3" s="102" t="s">
        <v>340</v>
      </c>
      <c r="EE3" s="102" t="s">
        <v>341</v>
      </c>
      <c r="EF3" s="102" t="s">
        <v>336</v>
      </c>
      <c r="EG3" s="102" t="s">
        <v>337</v>
      </c>
      <c r="EH3" s="102" t="s">
        <v>342</v>
      </c>
      <c r="EI3" s="102" t="s">
        <v>343</v>
      </c>
      <c r="EJ3" s="103" t="s">
        <v>344</v>
      </c>
    </row>
    <row r="4" spans="4:140" s="18" customFormat="1" ht="15" customHeight="1" x14ac:dyDescent="0.3">
      <c r="D4" s="23" t="str">
        <f>$D$1</f>
        <v>A Health Centre</v>
      </c>
      <c r="E4" s="23" t="s">
        <v>88</v>
      </c>
      <c r="F4" s="23" t="s">
        <v>89</v>
      </c>
      <c r="G4" s="25">
        <f>SUM(G15:G52)</f>
        <v>10</v>
      </c>
      <c r="H4" s="25">
        <f t="shared" ref="H4:DI4" si="0">SUM(H15:H52)</f>
        <v>0</v>
      </c>
      <c r="I4" s="25">
        <f t="shared" si="0"/>
        <v>4</v>
      </c>
      <c r="J4" s="25">
        <f t="shared" si="0"/>
        <v>0</v>
      </c>
      <c r="K4" s="25">
        <f t="shared" si="0"/>
        <v>3</v>
      </c>
      <c r="L4" s="25">
        <f t="shared" si="0"/>
        <v>7</v>
      </c>
      <c r="M4" s="25">
        <f t="shared" si="0"/>
        <v>0</v>
      </c>
      <c r="N4" s="25">
        <f t="shared" si="0"/>
        <v>0</v>
      </c>
      <c r="O4" s="25">
        <f t="shared" si="0"/>
        <v>3</v>
      </c>
      <c r="P4" s="25">
        <f t="shared" si="0"/>
        <v>3</v>
      </c>
      <c r="Q4" s="25">
        <f t="shared" si="0"/>
        <v>0</v>
      </c>
      <c r="R4" s="25">
        <f t="shared" si="0"/>
        <v>0</v>
      </c>
      <c r="S4" s="25">
        <f t="shared" ref="S4:AO4" si="1">SUM(S15:S52)</f>
        <v>0</v>
      </c>
      <c r="T4" s="25">
        <f t="shared" si="1"/>
        <v>0</v>
      </c>
      <c r="U4" s="25">
        <f t="shared" si="1"/>
        <v>0</v>
      </c>
      <c r="V4" s="25">
        <f t="shared" si="1"/>
        <v>0</v>
      </c>
      <c r="W4" s="25">
        <f t="shared" si="1"/>
        <v>0</v>
      </c>
      <c r="X4" s="25">
        <f t="shared" si="1"/>
        <v>0</v>
      </c>
      <c r="Y4" s="25">
        <f t="shared" si="1"/>
        <v>0</v>
      </c>
      <c r="Z4" s="25">
        <f t="shared" si="1"/>
        <v>0</v>
      </c>
      <c r="AA4" s="25">
        <f t="shared" si="1"/>
        <v>0</v>
      </c>
      <c r="AB4" s="25">
        <f t="shared" si="1"/>
        <v>0</v>
      </c>
      <c r="AC4" s="25">
        <f t="shared" si="1"/>
        <v>0</v>
      </c>
      <c r="AD4" s="25">
        <f t="shared" si="1"/>
        <v>0</v>
      </c>
      <c r="AE4" s="25">
        <f t="shared" si="1"/>
        <v>0</v>
      </c>
      <c r="AF4" s="25">
        <f t="shared" si="1"/>
        <v>0</v>
      </c>
      <c r="AG4" s="25">
        <f t="shared" si="1"/>
        <v>0</v>
      </c>
      <c r="AH4" s="25">
        <f t="shared" si="1"/>
        <v>0</v>
      </c>
      <c r="AI4" s="25">
        <f t="shared" si="1"/>
        <v>0</v>
      </c>
      <c r="AJ4" s="25">
        <f t="shared" si="1"/>
        <v>0</v>
      </c>
      <c r="AK4" s="25">
        <f t="shared" si="1"/>
        <v>0</v>
      </c>
      <c r="AL4" s="25">
        <f t="shared" si="1"/>
        <v>0</v>
      </c>
      <c r="AM4" s="25">
        <f t="shared" si="1"/>
        <v>0</v>
      </c>
      <c r="AN4" s="25">
        <f t="shared" si="1"/>
        <v>0</v>
      </c>
      <c r="AO4" s="25">
        <f t="shared" si="1"/>
        <v>0</v>
      </c>
      <c r="AP4" s="25">
        <f t="shared" si="0"/>
        <v>0</v>
      </c>
      <c r="AQ4" s="25">
        <f t="shared" si="0"/>
        <v>0</v>
      </c>
      <c r="AR4" s="25">
        <f t="shared" si="0"/>
        <v>0</v>
      </c>
      <c r="AS4" s="25">
        <f t="shared" si="0"/>
        <v>0</v>
      </c>
      <c r="AT4" s="25">
        <f t="shared" si="0"/>
        <v>0</v>
      </c>
      <c r="AU4" s="25">
        <f t="shared" si="0"/>
        <v>0</v>
      </c>
      <c r="AV4" s="25">
        <f t="shared" ref="AV4:BA4" si="2">SUM(AV15:AV52)</f>
        <v>0</v>
      </c>
      <c r="AW4" s="25">
        <f t="shared" si="2"/>
        <v>0</v>
      </c>
      <c r="AX4" s="25">
        <f t="shared" si="2"/>
        <v>0</v>
      </c>
      <c r="AY4" s="25">
        <f t="shared" si="2"/>
        <v>0</v>
      </c>
      <c r="AZ4" s="25">
        <f t="shared" si="2"/>
        <v>0</v>
      </c>
      <c r="BA4" s="25">
        <f t="shared" si="2"/>
        <v>0</v>
      </c>
      <c r="BB4" s="25">
        <f t="shared" ref="BB4:BD4" si="3">SUM(BB15:BB52)</f>
        <v>0</v>
      </c>
      <c r="BC4" s="25">
        <f t="shared" si="3"/>
        <v>0</v>
      </c>
      <c r="BD4" s="25">
        <f t="shared" si="3"/>
        <v>0</v>
      </c>
      <c r="BE4" s="25">
        <f t="shared" ref="BE4" si="4">SUM(BE15:BE52)</f>
        <v>2</v>
      </c>
      <c r="BF4" s="25">
        <f t="shared" si="0"/>
        <v>0</v>
      </c>
      <c r="BG4" s="25">
        <f t="shared" si="0"/>
        <v>2</v>
      </c>
      <c r="BH4" s="25">
        <f t="shared" si="0"/>
        <v>0</v>
      </c>
      <c r="BI4" s="25">
        <f t="shared" si="0"/>
        <v>0</v>
      </c>
      <c r="BJ4" s="25">
        <f t="shared" si="0"/>
        <v>0</v>
      </c>
      <c r="BK4" s="25">
        <f t="shared" si="0"/>
        <v>0</v>
      </c>
      <c r="BL4" s="25">
        <f t="shared" si="0"/>
        <v>0</v>
      </c>
      <c r="BM4" s="25">
        <f t="shared" ref="BM4:BN4" si="5">SUM(BM15:BM52)</f>
        <v>0</v>
      </c>
      <c r="BN4" s="25">
        <f t="shared" si="5"/>
        <v>0</v>
      </c>
      <c r="BO4" s="25">
        <f t="shared" ref="BO4:BR4" si="6">SUM(BO15:BO52)</f>
        <v>0</v>
      </c>
      <c r="BP4" s="25">
        <f t="shared" si="6"/>
        <v>0</v>
      </c>
      <c r="BQ4" s="25">
        <f t="shared" si="6"/>
        <v>2</v>
      </c>
      <c r="BR4" s="25">
        <f t="shared" si="6"/>
        <v>0</v>
      </c>
      <c r="BS4" s="25">
        <f t="shared" si="0"/>
        <v>0</v>
      </c>
      <c r="BT4" s="25">
        <f t="shared" si="0"/>
        <v>0</v>
      </c>
      <c r="BU4" s="25">
        <f t="shared" ref="BU4:BV4" si="7">SUM(BU15:BU52)</f>
        <v>0</v>
      </c>
      <c r="BV4" s="25">
        <f t="shared" si="7"/>
        <v>0</v>
      </c>
      <c r="BW4" s="25">
        <f t="shared" si="0"/>
        <v>0</v>
      </c>
      <c r="BX4" s="25">
        <f t="shared" si="0"/>
        <v>0</v>
      </c>
      <c r="BY4" s="25">
        <f t="shared" si="0"/>
        <v>0</v>
      </c>
      <c r="BZ4" s="25">
        <f t="shared" si="0"/>
        <v>0</v>
      </c>
      <c r="CA4" s="25">
        <f t="shared" si="0"/>
        <v>0</v>
      </c>
      <c r="CB4" s="25">
        <f t="shared" si="0"/>
        <v>0</v>
      </c>
      <c r="CC4" s="25">
        <f t="shared" si="0"/>
        <v>0</v>
      </c>
      <c r="CD4" s="25">
        <f t="shared" si="0"/>
        <v>0</v>
      </c>
      <c r="CE4" s="25">
        <f t="shared" si="0"/>
        <v>0</v>
      </c>
      <c r="CF4" s="25">
        <f t="shared" si="0"/>
        <v>0</v>
      </c>
      <c r="CG4" s="25">
        <f t="shared" si="0"/>
        <v>0</v>
      </c>
      <c r="CH4" s="25">
        <f t="shared" si="0"/>
        <v>1</v>
      </c>
      <c r="CI4" s="25">
        <f t="shared" si="0"/>
        <v>5</v>
      </c>
      <c r="CJ4" s="25">
        <f t="shared" si="0"/>
        <v>0</v>
      </c>
      <c r="CK4" s="25">
        <f t="shared" si="0"/>
        <v>1</v>
      </c>
      <c r="CL4" s="25">
        <f t="shared" si="0"/>
        <v>0</v>
      </c>
      <c r="CM4" s="25">
        <f t="shared" si="0"/>
        <v>0</v>
      </c>
      <c r="CN4" s="25">
        <f t="shared" si="0"/>
        <v>0</v>
      </c>
      <c r="CO4" s="25">
        <f t="shared" ref="CO4:CQ4" si="8">SUM(CO15:CO52)</f>
        <v>0</v>
      </c>
      <c r="CP4" s="25">
        <f t="shared" si="8"/>
        <v>0</v>
      </c>
      <c r="CQ4" s="25">
        <f t="shared" si="8"/>
        <v>0</v>
      </c>
      <c r="CR4" s="25">
        <f t="shared" si="0"/>
        <v>0</v>
      </c>
      <c r="CS4" s="25">
        <f t="shared" si="0"/>
        <v>10</v>
      </c>
      <c r="CT4" s="25">
        <f t="shared" si="0"/>
        <v>0</v>
      </c>
      <c r="CU4" s="25">
        <f t="shared" si="0"/>
        <v>0</v>
      </c>
      <c r="CV4" s="25">
        <f t="shared" si="0"/>
        <v>0</v>
      </c>
      <c r="CW4" s="25">
        <f t="shared" si="0"/>
        <v>0</v>
      </c>
      <c r="CX4" s="25">
        <f t="shared" si="0"/>
        <v>0</v>
      </c>
      <c r="CY4" s="25">
        <f t="shared" si="0"/>
        <v>0</v>
      </c>
      <c r="CZ4" s="25">
        <f t="shared" si="0"/>
        <v>0</v>
      </c>
      <c r="DA4" s="25">
        <f t="shared" si="0"/>
        <v>0</v>
      </c>
      <c r="DB4" s="25">
        <f t="shared" si="0"/>
        <v>0</v>
      </c>
      <c r="DC4" s="25">
        <f t="shared" si="0"/>
        <v>0</v>
      </c>
      <c r="DD4" s="25">
        <f t="shared" si="0"/>
        <v>0</v>
      </c>
      <c r="DE4" s="25">
        <f t="shared" si="0"/>
        <v>0</v>
      </c>
      <c r="DF4" s="25">
        <f t="shared" si="0"/>
        <v>0</v>
      </c>
      <c r="DG4" s="25">
        <f t="shared" si="0"/>
        <v>0</v>
      </c>
      <c r="DH4" s="25">
        <f t="shared" si="0"/>
        <v>0</v>
      </c>
      <c r="DI4" s="25">
        <f t="shared" si="0"/>
        <v>0</v>
      </c>
      <c r="DJ4" s="25">
        <f t="shared" ref="DJ4:EA4" si="9">SUM(DJ15:DJ52)</f>
        <v>0</v>
      </c>
      <c r="DK4" s="25">
        <f t="shared" si="9"/>
        <v>0</v>
      </c>
      <c r="DL4" s="25">
        <f t="shared" si="9"/>
        <v>0</v>
      </c>
      <c r="DM4" s="25">
        <f t="shared" si="9"/>
        <v>0</v>
      </c>
      <c r="DN4" s="25">
        <f t="shared" ref="DN4:DV4" si="10">SUM(DN15:DN52)</f>
        <v>0</v>
      </c>
      <c r="DO4" s="25">
        <f t="shared" si="10"/>
        <v>0</v>
      </c>
      <c r="DP4" s="25">
        <f t="shared" si="10"/>
        <v>0</v>
      </c>
      <c r="DQ4" s="25">
        <f t="shared" si="10"/>
        <v>0</v>
      </c>
      <c r="DR4" s="25">
        <f t="shared" si="10"/>
        <v>0</v>
      </c>
      <c r="DS4" s="25">
        <f t="shared" si="10"/>
        <v>0</v>
      </c>
      <c r="DT4" s="25">
        <f t="shared" si="10"/>
        <v>0</v>
      </c>
      <c r="DU4" s="25">
        <f t="shared" si="10"/>
        <v>0</v>
      </c>
      <c r="DV4" s="25">
        <f t="shared" si="10"/>
        <v>0</v>
      </c>
      <c r="DW4" s="25">
        <f t="shared" si="9"/>
        <v>0</v>
      </c>
      <c r="DX4" s="25">
        <f t="shared" si="9"/>
        <v>0</v>
      </c>
      <c r="DY4" s="25">
        <f t="shared" si="9"/>
        <v>0</v>
      </c>
      <c r="DZ4" s="25">
        <f t="shared" si="9"/>
        <v>0</v>
      </c>
      <c r="EA4" s="25">
        <f t="shared" si="9"/>
        <v>0</v>
      </c>
      <c r="EB4" s="58">
        <f t="shared" ref="EB4:EJ4" si="11">SUM(EB15:EB52)</f>
        <v>0</v>
      </c>
      <c r="EC4" s="58">
        <f t="shared" si="11"/>
        <v>0</v>
      </c>
      <c r="ED4" s="58">
        <f t="shared" si="11"/>
        <v>0</v>
      </c>
      <c r="EE4" s="58">
        <f t="shared" si="11"/>
        <v>0</v>
      </c>
      <c r="EF4" s="58">
        <f t="shared" si="11"/>
        <v>0</v>
      </c>
      <c r="EG4" s="58">
        <f t="shared" si="11"/>
        <v>0</v>
      </c>
      <c r="EH4" s="58">
        <f t="shared" si="11"/>
        <v>0</v>
      </c>
      <c r="EI4" s="58">
        <f t="shared" si="11"/>
        <v>0</v>
      </c>
      <c r="EJ4" s="58">
        <f t="shared" si="11"/>
        <v>0</v>
      </c>
    </row>
    <row r="5" spans="4:140" s="18" customFormat="1" ht="15" customHeight="1" x14ac:dyDescent="0.3">
      <c r="D5" s="23" t="str">
        <f t="shared" ref="D5:D52" si="12">$D$1</f>
        <v>A Health Centre</v>
      </c>
      <c r="E5" s="23" t="s">
        <v>90</v>
      </c>
      <c r="F5" s="23" t="s">
        <v>89</v>
      </c>
      <c r="G5" s="25">
        <f>SUM(G15:G33)</f>
        <v>0</v>
      </c>
      <c r="H5" s="25">
        <f t="shared" ref="H5:DI5" si="13">SUM(H15:H33)</f>
        <v>0</v>
      </c>
      <c r="I5" s="25">
        <f t="shared" si="13"/>
        <v>0</v>
      </c>
      <c r="J5" s="25">
        <f t="shared" si="13"/>
        <v>0</v>
      </c>
      <c r="K5" s="25">
        <f t="shared" si="13"/>
        <v>0</v>
      </c>
      <c r="L5" s="25">
        <f t="shared" si="13"/>
        <v>0</v>
      </c>
      <c r="M5" s="25">
        <f t="shared" si="13"/>
        <v>0</v>
      </c>
      <c r="N5" s="25">
        <f t="shared" si="13"/>
        <v>0</v>
      </c>
      <c r="O5" s="25">
        <f t="shared" si="13"/>
        <v>0</v>
      </c>
      <c r="P5" s="25">
        <f t="shared" si="13"/>
        <v>0</v>
      </c>
      <c r="Q5" s="25">
        <f t="shared" si="13"/>
        <v>0</v>
      </c>
      <c r="R5" s="25">
        <f t="shared" si="13"/>
        <v>0</v>
      </c>
      <c r="S5" s="25">
        <f t="shared" ref="S5:AO5" si="14">SUM(S15:S33)</f>
        <v>0</v>
      </c>
      <c r="T5" s="25">
        <f t="shared" si="14"/>
        <v>0</v>
      </c>
      <c r="U5" s="25">
        <f t="shared" si="14"/>
        <v>0</v>
      </c>
      <c r="V5" s="25">
        <f t="shared" si="14"/>
        <v>0</v>
      </c>
      <c r="W5" s="25">
        <f t="shared" si="14"/>
        <v>0</v>
      </c>
      <c r="X5" s="25">
        <f t="shared" si="14"/>
        <v>0</v>
      </c>
      <c r="Y5" s="25">
        <f t="shared" si="14"/>
        <v>0</v>
      </c>
      <c r="Z5" s="25">
        <f t="shared" si="14"/>
        <v>0</v>
      </c>
      <c r="AA5" s="25">
        <f t="shared" si="14"/>
        <v>0</v>
      </c>
      <c r="AB5" s="25">
        <f t="shared" si="14"/>
        <v>0</v>
      </c>
      <c r="AC5" s="25">
        <f t="shared" si="14"/>
        <v>0</v>
      </c>
      <c r="AD5" s="25">
        <f t="shared" si="14"/>
        <v>0</v>
      </c>
      <c r="AE5" s="25">
        <f t="shared" si="14"/>
        <v>0</v>
      </c>
      <c r="AF5" s="25">
        <f t="shared" si="14"/>
        <v>0</v>
      </c>
      <c r="AG5" s="25">
        <f t="shared" si="14"/>
        <v>0</v>
      </c>
      <c r="AH5" s="25">
        <f t="shared" si="14"/>
        <v>0</v>
      </c>
      <c r="AI5" s="25">
        <f t="shared" si="14"/>
        <v>0</v>
      </c>
      <c r="AJ5" s="25">
        <f t="shared" si="14"/>
        <v>0</v>
      </c>
      <c r="AK5" s="25">
        <f t="shared" si="14"/>
        <v>0</v>
      </c>
      <c r="AL5" s="25">
        <f t="shared" si="14"/>
        <v>0</v>
      </c>
      <c r="AM5" s="25">
        <f t="shared" si="14"/>
        <v>0</v>
      </c>
      <c r="AN5" s="25">
        <f t="shared" si="14"/>
        <v>0</v>
      </c>
      <c r="AO5" s="25">
        <f t="shared" si="14"/>
        <v>0</v>
      </c>
      <c r="AP5" s="25">
        <f t="shared" si="13"/>
        <v>0</v>
      </c>
      <c r="AQ5" s="25">
        <f t="shared" si="13"/>
        <v>0</v>
      </c>
      <c r="AR5" s="25">
        <f t="shared" si="13"/>
        <v>0</v>
      </c>
      <c r="AS5" s="25">
        <f t="shared" si="13"/>
        <v>0</v>
      </c>
      <c r="AT5" s="25">
        <f t="shared" si="13"/>
        <v>0</v>
      </c>
      <c r="AU5" s="25">
        <f t="shared" si="13"/>
        <v>0</v>
      </c>
      <c r="AV5" s="25">
        <f t="shared" ref="AV5:BA5" si="15">SUM(AV15:AV33)</f>
        <v>0</v>
      </c>
      <c r="AW5" s="25">
        <f t="shared" si="15"/>
        <v>0</v>
      </c>
      <c r="AX5" s="25">
        <f t="shared" si="15"/>
        <v>0</v>
      </c>
      <c r="AY5" s="25">
        <f t="shared" si="15"/>
        <v>0</v>
      </c>
      <c r="AZ5" s="25">
        <f t="shared" si="15"/>
        <v>0</v>
      </c>
      <c r="BA5" s="25">
        <f t="shared" si="15"/>
        <v>0</v>
      </c>
      <c r="BB5" s="25">
        <f t="shared" ref="BB5:BD5" si="16">SUM(BB15:BB33)</f>
        <v>0</v>
      </c>
      <c r="BC5" s="25">
        <f t="shared" si="16"/>
        <v>0</v>
      </c>
      <c r="BD5" s="25">
        <f t="shared" si="16"/>
        <v>0</v>
      </c>
      <c r="BE5" s="25">
        <f t="shared" ref="BE5" si="17">SUM(BE15:BE33)</f>
        <v>1</v>
      </c>
      <c r="BF5" s="25">
        <f t="shared" si="13"/>
        <v>0</v>
      </c>
      <c r="BG5" s="25">
        <f t="shared" si="13"/>
        <v>1</v>
      </c>
      <c r="BH5" s="25">
        <f t="shared" si="13"/>
        <v>0</v>
      </c>
      <c r="BI5" s="25">
        <f t="shared" si="13"/>
        <v>0</v>
      </c>
      <c r="BJ5" s="25">
        <f t="shared" si="13"/>
        <v>0</v>
      </c>
      <c r="BK5" s="25">
        <f t="shared" si="13"/>
        <v>0</v>
      </c>
      <c r="BL5" s="25">
        <f t="shared" si="13"/>
        <v>0</v>
      </c>
      <c r="BM5" s="25">
        <f t="shared" ref="BM5:BN5" si="18">SUM(BM15:BM33)</f>
        <v>0</v>
      </c>
      <c r="BN5" s="25">
        <f t="shared" si="18"/>
        <v>0</v>
      </c>
      <c r="BO5" s="25">
        <f t="shared" ref="BO5:BR5" si="19">SUM(BO15:BO33)</f>
        <v>0</v>
      </c>
      <c r="BP5" s="25">
        <f t="shared" si="19"/>
        <v>0</v>
      </c>
      <c r="BQ5" s="25">
        <f t="shared" si="19"/>
        <v>1</v>
      </c>
      <c r="BR5" s="25">
        <f t="shared" si="19"/>
        <v>0</v>
      </c>
      <c r="BS5" s="25">
        <f t="shared" si="13"/>
        <v>0</v>
      </c>
      <c r="BT5" s="25">
        <f t="shared" si="13"/>
        <v>0</v>
      </c>
      <c r="BU5" s="25">
        <f t="shared" ref="BU5:BV5" si="20">SUM(BU15:BU33)</f>
        <v>0</v>
      </c>
      <c r="BV5" s="25">
        <f t="shared" si="20"/>
        <v>0</v>
      </c>
      <c r="BW5" s="25">
        <f t="shared" si="13"/>
        <v>0</v>
      </c>
      <c r="BX5" s="25">
        <f t="shared" si="13"/>
        <v>0</v>
      </c>
      <c r="BY5" s="25">
        <f t="shared" si="13"/>
        <v>0</v>
      </c>
      <c r="BZ5" s="25">
        <f t="shared" si="13"/>
        <v>0</v>
      </c>
      <c r="CA5" s="25">
        <f t="shared" si="13"/>
        <v>0</v>
      </c>
      <c r="CB5" s="25">
        <f t="shared" si="13"/>
        <v>0</v>
      </c>
      <c r="CC5" s="25">
        <f t="shared" si="13"/>
        <v>0</v>
      </c>
      <c r="CD5" s="25">
        <f t="shared" si="13"/>
        <v>0</v>
      </c>
      <c r="CE5" s="25">
        <f t="shared" si="13"/>
        <v>0</v>
      </c>
      <c r="CF5" s="25">
        <f t="shared" si="13"/>
        <v>0</v>
      </c>
      <c r="CG5" s="25">
        <f t="shared" si="13"/>
        <v>0</v>
      </c>
      <c r="CH5" s="25">
        <f t="shared" si="13"/>
        <v>1</v>
      </c>
      <c r="CI5" s="25">
        <f t="shared" si="13"/>
        <v>1</v>
      </c>
      <c r="CJ5" s="25">
        <f t="shared" si="13"/>
        <v>0</v>
      </c>
      <c r="CK5" s="25">
        <f t="shared" si="13"/>
        <v>1</v>
      </c>
      <c r="CL5" s="25">
        <f t="shared" si="13"/>
        <v>0</v>
      </c>
      <c r="CM5" s="25">
        <f t="shared" si="13"/>
        <v>0</v>
      </c>
      <c r="CN5" s="25">
        <f t="shared" si="13"/>
        <v>0</v>
      </c>
      <c r="CO5" s="25">
        <f t="shared" ref="CO5:CQ5" si="21">SUM(CO15:CO33)</f>
        <v>0</v>
      </c>
      <c r="CP5" s="25">
        <f t="shared" si="21"/>
        <v>0</v>
      </c>
      <c r="CQ5" s="25">
        <f t="shared" si="21"/>
        <v>0</v>
      </c>
      <c r="CR5" s="25">
        <f t="shared" si="13"/>
        <v>0</v>
      </c>
      <c r="CS5" s="25">
        <f t="shared" si="13"/>
        <v>7</v>
      </c>
      <c r="CT5" s="25">
        <f t="shared" si="13"/>
        <v>0</v>
      </c>
      <c r="CU5" s="25">
        <f t="shared" si="13"/>
        <v>0</v>
      </c>
      <c r="CV5" s="25">
        <f t="shared" si="13"/>
        <v>0</v>
      </c>
      <c r="CW5" s="25">
        <f t="shared" si="13"/>
        <v>0</v>
      </c>
      <c r="CX5" s="25">
        <f t="shared" si="13"/>
        <v>0</v>
      </c>
      <c r="CY5" s="25">
        <f t="shared" si="13"/>
        <v>0</v>
      </c>
      <c r="CZ5" s="25">
        <f t="shared" si="13"/>
        <v>0</v>
      </c>
      <c r="DA5" s="25">
        <f t="shared" si="13"/>
        <v>0</v>
      </c>
      <c r="DB5" s="25">
        <f t="shared" si="13"/>
        <v>0</v>
      </c>
      <c r="DC5" s="25">
        <f t="shared" si="13"/>
        <v>0</v>
      </c>
      <c r="DD5" s="25">
        <f t="shared" si="13"/>
        <v>0</v>
      </c>
      <c r="DE5" s="25">
        <f t="shared" si="13"/>
        <v>0</v>
      </c>
      <c r="DF5" s="25">
        <f t="shared" si="13"/>
        <v>0</v>
      </c>
      <c r="DG5" s="25">
        <f t="shared" si="13"/>
        <v>0</v>
      </c>
      <c r="DH5" s="25">
        <f t="shared" si="13"/>
        <v>0</v>
      </c>
      <c r="DI5" s="25">
        <f t="shared" si="13"/>
        <v>0</v>
      </c>
      <c r="DJ5" s="25">
        <f t="shared" ref="DJ5:EA5" si="22">SUM(DJ15:DJ33)</f>
        <v>0</v>
      </c>
      <c r="DK5" s="25">
        <f t="shared" si="22"/>
        <v>0</v>
      </c>
      <c r="DL5" s="25">
        <f t="shared" si="22"/>
        <v>0</v>
      </c>
      <c r="DM5" s="25">
        <f t="shared" si="22"/>
        <v>0</v>
      </c>
      <c r="DN5" s="25">
        <f t="shared" ref="DN5:DV5" si="23">SUM(DN15:DN33)</f>
        <v>0</v>
      </c>
      <c r="DO5" s="25">
        <f t="shared" si="23"/>
        <v>0</v>
      </c>
      <c r="DP5" s="25">
        <f t="shared" si="23"/>
        <v>0</v>
      </c>
      <c r="DQ5" s="25">
        <f t="shared" si="23"/>
        <v>0</v>
      </c>
      <c r="DR5" s="25">
        <f t="shared" si="23"/>
        <v>0</v>
      </c>
      <c r="DS5" s="25">
        <f t="shared" si="23"/>
        <v>0</v>
      </c>
      <c r="DT5" s="25">
        <f t="shared" si="23"/>
        <v>0</v>
      </c>
      <c r="DU5" s="25">
        <f t="shared" si="23"/>
        <v>0</v>
      </c>
      <c r="DV5" s="25">
        <f t="shared" si="23"/>
        <v>0</v>
      </c>
      <c r="DW5" s="25">
        <f t="shared" si="22"/>
        <v>0</v>
      </c>
      <c r="DX5" s="25">
        <f t="shared" si="22"/>
        <v>0</v>
      </c>
      <c r="DY5" s="25">
        <f t="shared" si="22"/>
        <v>0</v>
      </c>
      <c r="DZ5" s="25">
        <f t="shared" si="22"/>
        <v>0</v>
      </c>
      <c r="EA5" s="25">
        <f t="shared" si="22"/>
        <v>0</v>
      </c>
      <c r="EB5" s="50">
        <f t="shared" ref="EB5:EJ5" si="24">SUM(EB15:EB33)</f>
        <v>0</v>
      </c>
      <c r="EC5" s="50">
        <f t="shared" si="24"/>
        <v>0</v>
      </c>
      <c r="ED5" s="50">
        <f t="shared" si="24"/>
        <v>0</v>
      </c>
      <c r="EE5" s="50">
        <f t="shared" si="24"/>
        <v>0</v>
      </c>
      <c r="EF5" s="50">
        <f t="shared" si="24"/>
        <v>0</v>
      </c>
      <c r="EG5" s="50">
        <f t="shared" si="24"/>
        <v>0</v>
      </c>
      <c r="EH5" s="50">
        <f t="shared" si="24"/>
        <v>0</v>
      </c>
      <c r="EI5" s="50">
        <f t="shared" si="24"/>
        <v>0</v>
      </c>
      <c r="EJ5" s="50">
        <f t="shared" si="24"/>
        <v>0</v>
      </c>
    </row>
    <row r="6" spans="4:140" s="18" customFormat="1" ht="15" customHeight="1" x14ac:dyDescent="0.3">
      <c r="D6" s="23" t="str">
        <f t="shared" si="12"/>
        <v>A Health Centre</v>
      </c>
      <c r="E6" s="23" t="s">
        <v>91</v>
      </c>
      <c r="F6" s="23" t="s">
        <v>89</v>
      </c>
      <c r="G6" s="25">
        <f>SUM(G34:G52)</f>
        <v>10</v>
      </c>
      <c r="H6" s="25">
        <f t="shared" ref="H6:DI6" si="25">SUM(H34:H52)</f>
        <v>0</v>
      </c>
      <c r="I6" s="25">
        <f t="shared" si="25"/>
        <v>4</v>
      </c>
      <c r="J6" s="25">
        <f t="shared" si="25"/>
        <v>0</v>
      </c>
      <c r="K6" s="25">
        <f t="shared" si="25"/>
        <v>3</v>
      </c>
      <c r="L6" s="25">
        <f t="shared" si="25"/>
        <v>7</v>
      </c>
      <c r="M6" s="25">
        <f t="shared" si="25"/>
        <v>0</v>
      </c>
      <c r="N6" s="25">
        <f t="shared" si="25"/>
        <v>0</v>
      </c>
      <c r="O6" s="25">
        <f t="shared" si="25"/>
        <v>3</v>
      </c>
      <c r="P6" s="25">
        <f t="shared" si="25"/>
        <v>3</v>
      </c>
      <c r="Q6" s="25">
        <f t="shared" si="25"/>
        <v>0</v>
      </c>
      <c r="R6" s="25">
        <f t="shared" si="25"/>
        <v>0</v>
      </c>
      <c r="S6" s="25">
        <f t="shared" ref="S6:AO6" si="26">SUM(S34:S52)</f>
        <v>0</v>
      </c>
      <c r="T6" s="25">
        <f t="shared" si="26"/>
        <v>0</v>
      </c>
      <c r="U6" s="25">
        <f t="shared" si="26"/>
        <v>0</v>
      </c>
      <c r="V6" s="25">
        <f t="shared" si="26"/>
        <v>0</v>
      </c>
      <c r="W6" s="25">
        <f t="shared" si="26"/>
        <v>0</v>
      </c>
      <c r="X6" s="25">
        <f t="shared" si="26"/>
        <v>0</v>
      </c>
      <c r="Y6" s="25">
        <f t="shared" si="26"/>
        <v>0</v>
      </c>
      <c r="Z6" s="25">
        <f t="shared" si="26"/>
        <v>0</v>
      </c>
      <c r="AA6" s="25">
        <f t="shared" si="26"/>
        <v>0</v>
      </c>
      <c r="AB6" s="25">
        <f t="shared" si="26"/>
        <v>0</v>
      </c>
      <c r="AC6" s="25">
        <f t="shared" si="26"/>
        <v>0</v>
      </c>
      <c r="AD6" s="25">
        <f t="shared" si="26"/>
        <v>0</v>
      </c>
      <c r="AE6" s="25">
        <f t="shared" si="26"/>
        <v>0</v>
      </c>
      <c r="AF6" s="25">
        <f t="shared" si="26"/>
        <v>0</v>
      </c>
      <c r="AG6" s="25">
        <f t="shared" si="26"/>
        <v>0</v>
      </c>
      <c r="AH6" s="25">
        <f t="shared" si="26"/>
        <v>0</v>
      </c>
      <c r="AI6" s="25">
        <f t="shared" si="26"/>
        <v>0</v>
      </c>
      <c r="AJ6" s="25">
        <f t="shared" si="26"/>
        <v>0</v>
      </c>
      <c r="AK6" s="25">
        <f t="shared" si="26"/>
        <v>0</v>
      </c>
      <c r="AL6" s="25">
        <f t="shared" si="26"/>
        <v>0</v>
      </c>
      <c r="AM6" s="25">
        <f t="shared" si="26"/>
        <v>0</v>
      </c>
      <c r="AN6" s="25">
        <f t="shared" si="26"/>
        <v>0</v>
      </c>
      <c r="AO6" s="25">
        <f t="shared" si="26"/>
        <v>0</v>
      </c>
      <c r="AP6" s="25">
        <f t="shared" si="25"/>
        <v>0</v>
      </c>
      <c r="AQ6" s="25">
        <f t="shared" si="25"/>
        <v>0</v>
      </c>
      <c r="AR6" s="25">
        <f t="shared" si="25"/>
        <v>0</v>
      </c>
      <c r="AS6" s="25">
        <f t="shared" si="25"/>
        <v>0</v>
      </c>
      <c r="AT6" s="25">
        <f t="shared" si="25"/>
        <v>0</v>
      </c>
      <c r="AU6" s="25">
        <f t="shared" si="25"/>
        <v>0</v>
      </c>
      <c r="AV6" s="25">
        <f t="shared" ref="AV6:BA6" si="27">SUM(AV34:AV52)</f>
        <v>0</v>
      </c>
      <c r="AW6" s="25">
        <f t="shared" si="27"/>
        <v>0</v>
      </c>
      <c r="AX6" s="25">
        <f t="shared" si="27"/>
        <v>0</v>
      </c>
      <c r="AY6" s="25">
        <f t="shared" si="27"/>
        <v>0</v>
      </c>
      <c r="AZ6" s="25">
        <f t="shared" si="27"/>
        <v>0</v>
      </c>
      <c r="BA6" s="25">
        <f t="shared" si="27"/>
        <v>0</v>
      </c>
      <c r="BB6" s="25">
        <f t="shared" ref="BB6:BD6" si="28">SUM(BB34:BB52)</f>
        <v>0</v>
      </c>
      <c r="BC6" s="25">
        <f t="shared" si="28"/>
        <v>0</v>
      </c>
      <c r="BD6" s="25">
        <f t="shared" si="28"/>
        <v>0</v>
      </c>
      <c r="BE6" s="25">
        <f t="shared" ref="BE6" si="29">SUM(BE34:BE52)</f>
        <v>1</v>
      </c>
      <c r="BF6" s="25">
        <f t="shared" si="25"/>
        <v>0</v>
      </c>
      <c r="BG6" s="25">
        <f t="shared" si="25"/>
        <v>1</v>
      </c>
      <c r="BH6" s="25">
        <f t="shared" si="25"/>
        <v>0</v>
      </c>
      <c r="BI6" s="25">
        <f t="shared" si="25"/>
        <v>0</v>
      </c>
      <c r="BJ6" s="25">
        <f t="shared" si="25"/>
        <v>0</v>
      </c>
      <c r="BK6" s="25">
        <f t="shared" si="25"/>
        <v>0</v>
      </c>
      <c r="BL6" s="25">
        <f t="shared" si="25"/>
        <v>0</v>
      </c>
      <c r="BM6" s="25">
        <f t="shared" ref="BM6:BN6" si="30">SUM(BM34:BM52)</f>
        <v>0</v>
      </c>
      <c r="BN6" s="25">
        <f t="shared" si="30"/>
        <v>0</v>
      </c>
      <c r="BO6" s="25">
        <f t="shared" ref="BO6:BR6" si="31">SUM(BO34:BO52)</f>
        <v>0</v>
      </c>
      <c r="BP6" s="25">
        <f t="shared" si="31"/>
        <v>0</v>
      </c>
      <c r="BQ6" s="25">
        <f t="shared" si="31"/>
        <v>1</v>
      </c>
      <c r="BR6" s="25">
        <f t="shared" si="31"/>
        <v>0</v>
      </c>
      <c r="BS6" s="25">
        <f t="shared" si="25"/>
        <v>0</v>
      </c>
      <c r="BT6" s="25">
        <f t="shared" si="25"/>
        <v>0</v>
      </c>
      <c r="BU6" s="25">
        <f t="shared" ref="BU6:BV6" si="32">SUM(BU34:BU52)</f>
        <v>0</v>
      </c>
      <c r="BV6" s="25">
        <f t="shared" si="32"/>
        <v>0</v>
      </c>
      <c r="BW6" s="25">
        <f t="shared" si="25"/>
        <v>0</v>
      </c>
      <c r="BX6" s="25">
        <f t="shared" si="25"/>
        <v>0</v>
      </c>
      <c r="BY6" s="25">
        <f t="shared" si="25"/>
        <v>0</v>
      </c>
      <c r="BZ6" s="25">
        <f t="shared" si="25"/>
        <v>0</v>
      </c>
      <c r="CA6" s="25">
        <f t="shared" si="25"/>
        <v>0</v>
      </c>
      <c r="CB6" s="25">
        <f t="shared" si="25"/>
        <v>0</v>
      </c>
      <c r="CC6" s="25">
        <f t="shared" si="25"/>
        <v>0</v>
      </c>
      <c r="CD6" s="25">
        <f t="shared" si="25"/>
        <v>0</v>
      </c>
      <c r="CE6" s="25">
        <f t="shared" si="25"/>
        <v>0</v>
      </c>
      <c r="CF6" s="25">
        <f t="shared" si="25"/>
        <v>0</v>
      </c>
      <c r="CG6" s="25">
        <f t="shared" si="25"/>
        <v>0</v>
      </c>
      <c r="CH6" s="25">
        <f t="shared" si="25"/>
        <v>0</v>
      </c>
      <c r="CI6" s="25">
        <f t="shared" si="25"/>
        <v>4</v>
      </c>
      <c r="CJ6" s="25">
        <f t="shared" si="25"/>
        <v>0</v>
      </c>
      <c r="CK6" s="25">
        <f t="shared" si="25"/>
        <v>0</v>
      </c>
      <c r="CL6" s="25">
        <f t="shared" si="25"/>
        <v>0</v>
      </c>
      <c r="CM6" s="25">
        <f t="shared" si="25"/>
        <v>0</v>
      </c>
      <c r="CN6" s="25">
        <f t="shared" si="25"/>
        <v>0</v>
      </c>
      <c r="CO6" s="25">
        <f t="shared" ref="CO6:CQ6" si="33">SUM(CO34:CO52)</f>
        <v>0</v>
      </c>
      <c r="CP6" s="25">
        <f t="shared" si="33"/>
        <v>0</v>
      </c>
      <c r="CQ6" s="25">
        <f t="shared" si="33"/>
        <v>0</v>
      </c>
      <c r="CR6" s="25">
        <f t="shared" si="25"/>
        <v>0</v>
      </c>
      <c r="CS6" s="25">
        <f t="shared" si="25"/>
        <v>3</v>
      </c>
      <c r="CT6" s="25">
        <f t="shared" si="25"/>
        <v>0</v>
      </c>
      <c r="CU6" s="25">
        <f t="shared" si="25"/>
        <v>0</v>
      </c>
      <c r="CV6" s="25">
        <f t="shared" si="25"/>
        <v>0</v>
      </c>
      <c r="CW6" s="25">
        <f t="shared" si="25"/>
        <v>0</v>
      </c>
      <c r="CX6" s="25">
        <f t="shared" si="25"/>
        <v>0</v>
      </c>
      <c r="CY6" s="25">
        <f t="shared" si="25"/>
        <v>0</v>
      </c>
      <c r="CZ6" s="25">
        <f t="shared" si="25"/>
        <v>0</v>
      </c>
      <c r="DA6" s="25">
        <f t="shared" si="25"/>
        <v>0</v>
      </c>
      <c r="DB6" s="25">
        <f t="shared" si="25"/>
        <v>0</v>
      </c>
      <c r="DC6" s="25">
        <f t="shared" si="25"/>
        <v>0</v>
      </c>
      <c r="DD6" s="25">
        <f t="shared" si="25"/>
        <v>0</v>
      </c>
      <c r="DE6" s="25">
        <f t="shared" si="25"/>
        <v>0</v>
      </c>
      <c r="DF6" s="25">
        <f t="shared" si="25"/>
        <v>0</v>
      </c>
      <c r="DG6" s="25">
        <f t="shared" si="25"/>
        <v>0</v>
      </c>
      <c r="DH6" s="25">
        <f t="shared" si="25"/>
        <v>0</v>
      </c>
      <c r="DI6" s="25">
        <f t="shared" si="25"/>
        <v>0</v>
      </c>
      <c r="DJ6" s="25">
        <f t="shared" ref="DJ6:EA6" si="34">SUM(DJ34:DJ52)</f>
        <v>0</v>
      </c>
      <c r="DK6" s="25">
        <f t="shared" si="34"/>
        <v>0</v>
      </c>
      <c r="DL6" s="25">
        <f t="shared" si="34"/>
        <v>0</v>
      </c>
      <c r="DM6" s="25">
        <f t="shared" si="34"/>
        <v>0</v>
      </c>
      <c r="DN6" s="25">
        <f t="shared" ref="DN6:DV6" si="35">SUM(DN34:DN52)</f>
        <v>0</v>
      </c>
      <c r="DO6" s="25">
        <f t="shared" si="35"/>
        <v>0</v>
      </c>
      <c r="DP6" s="25">
        <f t="shared" si="35"/>
        <v>0</v>
      </c>
      <c r="DQ6" s="25">
        <f t="shared" si="35"/>
        <v>0</v>
      </c>
      <c r="DR6" s="25">
        <f t="shared" si="35"/>
        <v>0</v>
      </c>
      <c r="DS6" s="25">
        <f t="shared" si="35"/>
        <v>0</v>
      </c>
      <c r="DT6" s="25">
        <f t="shared" si="35"/>
        <v>0</v>
      </c>
      <c r="DU6" s="25">
        <f t="shared" si="35"/>
        <v>0</v>
      </c>
      <c r="DV6" s="25">
        <f t="shared" si="35"/>
        <v>0</v>
      </c>
      <c r="DW6" s="25">
        <f t="shared" si="34"/>
        <v>0</v>
      </c>
      <c r="DX6" s="25">
        <f t="shared" si="34"/>
        <v>0</v>
      </c>
      <c r="DY6" s="25">
        <f t="shared" si="34"/>
        <v>0</v>
      </c>
      <c r="DZ6" s="25">
        <f t="shared" si="34"/>
        <v>0</v>
      </c>
      <c r="EA6" s="25">
        <f t="shared" si="34"/>
        <v>0</v>
      </c>
      <c r="EB6" s="50">
        <f t="shared" ref="EB6:EJ6" si="36">SUM(EB34:EB52)</f>
        <v>0</v>
      </c>
      <c r="EC6" s="50">
        <f t="shared" si="36"/>
        <v>0</v>
      </c>
      <c r="ED6" s="50">
        <f t="shared" si="36"/>
        <v>0</v>
      </c>
      <c r="EE6" s="50">
        <f t="shared" si="36"/>
        <v>0</v>
      </c>
      <c r="EF6" s="50">
        <f t="shared" si="36"/>
        <v>0</v>
      </c>
      <c r="EG6" s="50">
        <f t="shared" si="36"/>
        <v>0</v>
      </c>
      <c r="EH6" s="50">
        <f t="shared" si="36"/>
        <v>0</v>
      </c>
      <c r="EI6" s="50">
        <f t="shared" si="36"/>
        <v>0</v>
      </c>
      <c r="EJ6" s="50">
        <f t="shared" si="36"/>
        <v>0</v>
      </c>
    </row>
    <row r="7" spans="4:140" s="18" customFormat="1" ht="15" customHeight="1" x14ac:dyDescent="0.3">
      <c r="D7" s="23" t="str">
        <f t="shared" si="12"/>
        <v>A Health Centre</v>
      </c>
      <c r="E7" s="23" t="s">
        <v>90</v>
      </c>
      <c r="F7" s="23" t="s">
        <v>92</v>
      </c>
      <c r="G7" s="25">
        <f>SUM(G15:G19)</f>
        <v>0</v>
      </c>
      <c r="H7" s="25">
        <f t="shared" ref="H7:DI7" si="37">SUM(H15:H19)</f>
        <v>0</v>
      </c>
      <c r="I7" s="25">
        <f t="shared" si="37"/>
        <v>0</v>
      </c>
      <c r="J7" s="25">
        <f t="shared" si="37"/>
        <v>0</v>
      </c>
      <c r="K7" s="25">
        <f t="shared" si="37"/>
        <v>0</v>
      </c>
      <c r="L7" s="25">
        <f t="shared" si="37"/>
        <v>0</v>
      </c>
      <c r="M7" s="25">
        <f t="shared" si="37"/>
        <v>0</v>
      </c>
      <c r="N7" s="25">
        <f t="shared" si="37"/>
        <v>0</v>
      </c>
      <c r="O7" s="25">
        <f t="shared" si="37"/>
        <v>0</v>
      </c>
      <c r="P7" s="25">
        <f t="shared" si="37"/>
        <v>0</v>
      </c>
      <c r="Q7" s="25">
        <f t="shared" si="37"/>
        <v>0</v>
      </c>
      <c r="R7" s="25">
        <f t="shared" si="37"/>
        <v>0</v>
      </c>
      <c r="S7" s="25">
        <f t="shared" ref="S7:AO7" si="38">SUM(S15:S19)</f>
        <v>0</v>
      </c>
      <c r="T7" s="25">
        <f t="shared" si="38"/>
        <v>0</v>
      </c>
      <c r="U7" s="25">
        <f t="shared" si="38"/>
        <v>0</v>
      </c>
      <c r="V7" s="25">
        <f t="shared" si="38"/>
        <v>0</v>
      </c>
      <c r="W7" s="25">
        <f t="shared" si="38"/>
        <v>0</v>
      </c>
      <c r="X7" s="25">
        <f t="shared" si="38"/>
        <v>0</v>
      </c>
      <c r="Y7" s="25">
        <f t="shared" si="38"/>
        <v>0</v>
      </c>
      <c r="Z7" s="25">
        <f t="shared" si="38"/>
        <v>0</v>
      </c>
      <c r="AA7" s="25">
        <f t="shared" si="38"/>
        <v>0</v>
      </c>
      <c r="AB7" s="25">
        <f t="shared" si="38"/>
        <v>0</v>
      </c>
      <c r="AC7" s="25">
        <f t="shared" si="38"/>
        <v>0</v>
      </c>
      <c r="AD7" s="25">
        <f t="shared" si="38"/>
        <v>0</v>
      </c>
      <c r="AE7" s="25">
        <f t="shared" si="38"/>
        <v>0</v>
      </c>
      <c r="AF7" s="25">
        <f t="shared" si="38"/>
        <v>0</v>
      </c>
      <c r="AG7" s="25">
        <f t="shared" si="38"/>
        <v>0</v>
      </c>
      <c r="AH7" s="25">
        <f t="shared" si="38"/>
        <v>0</v>
      </c>
      <c r="AI7" s="25">
        <f t="shared" si="38"/>
        <v>0</v>
      </c>
      <c r="AJ7" s="25">
        <f t="shared" si="38"/>
        <v>0</v>
      </c>
      <c r="AK7" s="25">
        <f t="shared" si="38"/>
        <v>0</v>
      </c>
      <c r="AL7" s="25">
        <f t="shared" si="38"/>
        <v>0</v>
      </c>
      <c r="AM7" s="25">
        <f t="shared" si="38"/>
        <v>0</v>
      </c>
      <c r="AN7" s="25">
        <f t="shared" si="38"/>
        <v>0</v>
      </c>
      <c r="AO7" s="25">
        <f t="shared" si="38"/>
        <v>0</v>
      </c>
      <c r="AP7" s="25">
        <f t="shared" si="37"/>
        <v>0</v>
      </c>
      <c r="AQ7" s="25">
        <f t="shared" si="37"/>
        <v>0</v>
      </c>
      <c r="AR7" s="25">
        <f t="shared" si="37"/>
        <v>0</v>
      </c>
      <c r="AS7" s="25">
        <f t="shared" si="37"/>
        <v>0</v>
      </c>
      <c r="AT7" s="25">
        <f t="shared" si="37"/>
        <v>0</v>
      </c>
      <c r="AU7" s="25">
        <f t="shared" si="37"/>
        <v>0</v>
      </c>
      <c r="AV7" s="25">
        <f t="shared" ref="AV7:BA7" si="39">SUM(AV15:AV19)</f>
        <v>0</v>
      </c>
      <c r="AW7" s="25">
        <f t="shared" si="39"/>
        <v>0</v>
      </c>
      <c r="AX7" s="25">
        <f t="shared" si="39"/>
        <v>0</v>
      </c>
      <c r="AY7" s="25">
        <f t="shared" si="39"/>
        <v>0</v>
      </c>
      <c r="AZ7" s="25">
        <f t="shared" si="39"/>
        <v>0</v>
      </c>
      <c r="BA7" s="25">
        <f t="shared" si="39"/>
        <v>0</v>
      </c>
      <c r="BB7" s="25">
        <f t="shared" ref="BB7:BD7" si="40">SUM(BB15:BB19)</f>
        <v>0</v>
      </c>
      <c r="BC7" s="25">
        <f t="shared" si="40"/>
        <v>0</v>
      </c>
      <c r="BD7" s="25">
        <f t="shared" si="40"/>
        <v>0</v>
      </c>
      <c r="BE7" s="25">
        <f t="shared" ref="BE7" si="41">SUM(BE15:BE19)</f>
        <v>0</v>
      </c>
      <c r="BF7" s="25">
        <f t="shared" si="37"/>
        <v>0</v>
      </c>
      <c r="BG7" s="25">
        <f t="shared" si="37"/>
        <v>0</v>
      </c>
      <c r="BH7" s="25">
        <f t="shared" si="37"/>
        <v>0</v>
      </c>
      <c r="BI7" s="25">
        <f t="shared" si="37"/>
        <v>0</v>
      </c>
      <c r="BJ7" s="25">
        <f t="shared" si="37"/>
        <v>0</v>
      </c>
      <c r="BK7" s="25">
        <f t="shared" si="37"/>
        <v>0</v>
      </c>
      <c r="BL7" s="25">
        <f t="shared" si="37"/>
        <v>0</v>
      </c>
      <c r="BM7" s="25">
        <f t="shared" ref="BM7:BN7" si="42">SUM(BM15:BM19)</f>
        <v>0</v>
      </c>
      <c r="BN7" s="25">
        <f t="shared" si="42"/>
        <v>0</v>
      </c>
      <c r="BO7" s="25">
        <f t="shared" ref="BO7:BR7" si="43">SUM(BO15:BO19)</f>
        <v>0</v>
      </c>
      <c r="BP7" s="25">
        <f t="shared" si="43"/>
        <v>0</v>
      </c>
      <c r="BQ7" s="25">
        <f t="shared" si="43"/>
        <v>0</v>
      </c>
      <c r="BR7" s="25">
        <f t="shared" si="43"/>
        <v>0</v>
      </c>
      <c r="BS7" s="25">
        <f t="shared" si="37"/>
        <v>0</v>
      </c>
      <c r="BT7" s="25">
        <f t="shared" si="37"/>
        <v>0</v>
      </c>
      <c r="BU7" s="25">
        <f t="shared" ref="BU7:BV7" si="44">SUM(BU15:BU19)</f>
        <v>0</v>
      </c>
      <c r="BV7" s="25">
        <f t="shared" si="44"/>
        <v>0</v>
      </c>
      <c r="BW7" s="25">
        <f t="shared" si="37"/>
        <v>0</v>
      </c>
      <c r="BX7" s="25">
        <f t="shared" si="37"/>
        <v>0</v>
      </c>
      <c r="BY7" s="25">
        <f t="shared" si="37"/>
        <v>0</v>
      </c>
      <c r="BZ7" s="25">
        <f t="shared" si="37"/>
        <v>0</v>
      </c>
      <c r="CA7" s="25">
        <f t="shared" si="37"/>
        <v>0</v>
      </c>
      <c r="CB7" s="25">
        <f t="shared" si="37"/>
        <v>0</v>
      </c>
      <c r="CC7" s="25">
        <f t="shared" si="37"/>
        <v>0</v>
      </c>
      <c r="CD7" s="25">
        <f t="shared" si="37"/>
        <v>0</v>
      </c>
      <c r="CE7" s="25">
        <f t="shared" si="37"/>
        <v>0</v>
      </c>
      <c r="CF7" s="25">
        <f t="shared" si="37"/>
        <v>0</v>
      </c>
      <c r="CG7" s="25">
        <f t="shared" si="37"/>
        <v>0</v>
      </c>
      <c r="CH7" s="25">
        <f t="shared" si="37"/>
        <v>0</v>
      </c>
      <c r="CI7" s="25">
        <f t="shared" si="37"/>
        <v>0</v>
      </c>
      <c r="CJ7" s="25">
        <f t="shared" si="37"/>
        <v>0</v>
      </c>
      <c r="CK7" s="25">
        <f t="shared" si="37"/>
        <v>0</v>
      </c>
      <c r="CL7" s="25">
        <f t="shared" si="37"/>
        <v>0</v>
      </c>
      <c r="CM7" s="25">
        <f t="shared" si="37"/>
        <v>0</v>
      </c>
      <c r="CN7" s="25">
        <f t="shared" si="37"/>
        <v>0</v>
      </c>
      <c r="CO7" s="25">
        <f t="shared" ref="CO7:CQ7" si="45">SUM(CO15:CO19)</f>
        <v>0</v>
      </c>
      <c r="CP7" s="25">
        <f t="shared" si="45"/>
        <v>0</v>
      </c>
      <c r="CQ7" s="25">
        <f t="shared" si="45"/>
        <v>0</v>
      </c>
      <c r="CR7" s="25">
        <f t="shared" si="37"/>
        <v>0</v>
      </c>
      <c r="CS7" s="25">
        <f t="shared" si="37"/>
        <v>0</v>
      </c>
      <c r="CT7" s="25">
        <f t="shared" si="37"/>
        <v>0</v>
      </c>
      <c r="CU7" s="25">
        <f t="shared" si="37"/>
        <v>0</v>
      </c>
      <c r="CV7" s="25">
        <f t="shared" si="37"/>
        <v>0</v>
      </c>
      <c r="CW7" s="25">
        <f t="shared" si="37"/>
        <v>0</v>
      </c>
      <c r="CX7" s="25">
        <f t="shared" si="37"/>
        <v>0</v>
      </c>
      <c r="CY7" s="25">
        <f t="shared" si="37"/>
        <v>0</v>
      </c>
      <c r="CZ7" s="25">
        <f t="shared" si="37"/>
        <v>0</v>
      </c>
      <c r="DA7" s="25">
        <f t="shared" si="37"/>
        <v>0</v>
      </c>
      <c r="DB7" s="25">
        <f t="shared" si="37"/>
        <v>0</v>
      </c>
      <c r="DC7" s="25">
        <f t="shared" si="37"/>
        <v>0</v>
      </c>
      <c r="DD7" s="25">
        <f t="shared" si="37"/>
        <v>0</v>
      </c>
      <c r="DE7" s="25">
        <f t="shared" si="37"/>
        <v>0</v>
      </c>
      <c r="DF7" s="25">
        <f t="shared" si="37"/>
        <v>0</v>
      </c>
      <c r="DG7" s="25">
        <f t="shared" si="37"/>
        <v>0</v>
      </c>
      <c r="DH7" s="25">
        <f t="shared" si="37"/>
        <v>0</v>
      </c>
      <c r="DI7" s="25">
        <f t="shared" si="37"/>
        <v>0</v>
      </c>
      <c r="DJ7" s="25">
        <f t="shared" ref="DJ7:EA7" si="46">SUM(DJ15:DJ19)</f>
        <v>0</v>
      </c>
      <c r="DK7" s="25">
        <f t="shared" si="46"/>
        <v>0</v>
      </c>
      <c r="DL7" s="25">
        <f t="shared" si="46"/>
        <v>0</v>
      </c>
      <c r="DM7" s="25">
        <f t="shared" si="46"/>
        <v>0</v>
      </c>
      <c r="DN7" s="25">
        <f t="shared" ref="DN7:DV7" si="47">SUM(DN15:DN19)</f>
        <v>0</v>
      </c>
      <c r="DO7" s="25">
        <f t="shared" si="47"/>
        <v>0</v>
      </c>
      <c r="DP7" s="25">
        <f t="shared" si="47"/>
        <v>0</v>
      </c>
      <c r="DQ7" s="25">
        <f t="shared" si="47"/>
        <v>0</v>
      </c>
      <c r="DR7" s="25">
        <f t="shared" si="47"/>
        <v>0</v>
      </c>
      <c r="DS7" s="25">
        <f t="shared" si="47"/>
        <v>0</v>
      </c>
      <c r="DT7" s="25">
        <f t="shared" si="47"/>
        <v>0</v>
      </c>
      <c r="DU7" s="25">
        <f t="shared" si="47"/>
        <v>0</v>
      </c>
      <c r="DV7" s="25">
        <f t="shared" si="47"/>
        <v>0</v>
      </c>
      <c r="DW7" s="25">
        <f t="shared" si="46"/>
        <v>0</v>
      </c>
      <c r="DX7" s="25">
        <f t="shared" si="46"/>
        <v>0</v>
      </c>
      <c r="DY7" s="25">
        <f t="shared" si="46"/>
        <v>0</v>
      </c>
      <c r="DZ7" s="25">
        <f t="shared" si="46"/>
        <v>0</v>
      </c>
      <c r="EA7" s="25">
        <f t="shared" si="46"/>
        <v>0</v>
      </c>
      <c r="EB7" s="50">
        <f t="shared" ref="EB7:EJ7" si="48">SUM(EB15:EB19)</f>
        <v>0</v>
      </c>
      <c r="EC7" s="50">
        <f t="shared" si="48"/>
        <v>0</v>
      </c>
      <c r="ED7" s="50">
        <f t="shared" si="48"/>
        <v>0</v>
      </c>
      <c r="EE7" s="50">
        <f t="shared" si="48"/>
        <v>0</v>
      </c>
      <c r="EF7" s="50">
        <f t="shared" si="48"/>
        <v>0</v>
      </c>
      <c r="EG7" s="50">
        <f t="shared" si="48"/>
        <v>0</v>
      </c>
      <c r="EH7" s="50">
        <f t="shared" si="48"/>
        <v>0</v>
      </c>
      <c r="EI7" s="50">
        <f t="shared" si="48"/>
        <v>0</v>
      </c>
      <c r="EJ7" s="50">
        <f t="shared" si="48"/>
        <v>0</v>
      </c>
    </row>
    <row r="8" spans="4:140" s="18" customFormat="1" ht="15" customHeight="1" x14ac:dyDescent="0.3">
      <c r="D8" s="23" t="str">
        <f t="shared" si="12"/>
        <v>A Health Centre</v>
      </c>
      <c r="E8" s="23" t="s">
        <v>91</v>
      </c>
      <c r="F8" s="23" t="s">
        <v>92</v>
      </c>
      <c r="G8" s="25">
        <f>SUM(G34:G38)</f>
        <v>0</v>
      </c>
      <c r="H8" s="25">
        <f t="shared" ref="H8:DI8" si="49">SUM(H34:H38)</f>
        <v>0</v>
      </c>
      <c r="I8" s="25">
        <f t="shared" si="49"/>
        <v>0</v>
      </c>
      <c r="J8" s="25">
        <f t="shared" si="49"/>
        <v>0</v>
      </c>
      <c r="K8" s="25">
        <f t="shared" si="49"/>
        <v>0</v>
      </c>
      <c r="L8" s="25">
        <f t="shared" si="49"/>
        <v>0</v>
      </c>
      <c r="M8" s="25">
        <f t="shared" si="49"/>
        <v>0</v>
      </c>
      <c r="N8" s="25">
        <f t="shared" si="49"/>
        <v>0</v>
      </c>
      <c r="O8" s="25">
        <f t="shared" si="49"/>
        <v>0</v>
      </c>
      <c r="P8" s="25">
        <f t="shared" si="49"/>
        <v>0</v>
      </c>
      <c r="Q8" s="25">
        <f t="shared" si="49"/>
        <v>0</v>
      </c>
      <c r="R8" s="25">
        <f t="shared" si="49"/>
        <v>0</v>
      </c>
      <c r="S8" s="25">
        <f t="shared" ref="S8:AO8" si="50">SUM(S34:S38)</f>
        <v>0</v>
      </c>
      <c r="T8" s="25">
        <f t="shared" si="50"/>
        <v>0</v>
      </c>
      <c r="U8" s="25">
        <f t="shared" si="50"/>
        <v>0</v>
      </c>
      <c r="V8" s="25">
        <f t="shared" si="50"/>
        <v>0</v>
      </c>
      <c r="W8" s="25">
        <f t="shared" si="50"/>
        <v>0</v>
      </c>
      <c r="X8" s="25">
        <f t="shared" si="50"/>
        <v>0</v>
      </c>
      <c r="Y8" s="25">
        <f t="shared" si="50"/>
        <v>0</v>
      </c>
      <c r="Z8" s="25">
        <f t="shared" si="50"/>
        <v>0</v>
      </c>
      <c r="AA8" s="25">
        <f t="shared" si="50"/>
        <v>0</v>
      </c>
      <c r="AB8" s="25">
        <f t="shared" si="50"/>
        <v>0</v>
      </c>
      <c r="AC8" s="25">
        <f t="shared" si="50"/>
        <v>0</v>
      </c>
      <c r="AD8" s="25">
        <f t="shared" si="50"/>
        <v>0</v>
      </c>
      <c r="AE8" s="25">
        <f t="shared" si="50"/>
        <v>0</v>
      </c>
      <c r="AF8" s="25">
        <f t="shared" si="50"/>
        <v>0</v>
      </c>
      <c r="AG8" s="25">
        <f t="shared" si="50"/>
        <v>0</v>
      </c>
      <c r="AH8" s="25">
        <f t="shared" si="50"/>
        <v>0</v>
      </c>
      <c r="AI8" s="25">
        <f t="shared" si="50"/>
        <v>0</v>
      </c>
      <c r="AJ8" s="25">
        <f t="shared" si="50"/>
        <v>0</v>
      </c>
      <c r="AK8" s="25">
        <f t="shared" si="50"/>
        <v>0</v>
      </c>
      <c r="AL8" s="25">
        <f t="shared" si="50"/>
        <v>0</v>
      </c>
      <c r="AM8" s="25">
        <f t="shared" si="50"/>
        <v>0</v>
      </c>
      <c r="AN8" s="25">
        <f t="shared" si="50"/>
        <v>0</v>
      </c>
      <c r="AO8" s="25">
        <f t="shared" si="50"/>
        <v>0</v>
      </c>
      <c r="AP8" s="25">
        <f t="shared" si="49"/>
        <v>0</v>
      </c>
      <c r="AQ8" s="25">
        <f t="shared" si="49"/>
        <v>0</v>
      </c>
      <c r="AR8" s="25">
        <f t="shared" si="49"/>
        <v>0</v>
      </c>
      <c r="AS8" s="25">
        <f t="shared" si="49"/>
        <v>0</v>
      </c>
      <c r="AT8" s="25">
        <f t="shared" si="49"/>
        <v>0</v>
      </c>
      <c r="AU8" s="25">
        <f t="shared" si="49"/>
        <v>0</v>
      </c>
      <c r="AV8" s="25">
        <f t="shared" ref="AV8:BA8" si="51">SUM(AV34:AV38)</f>
        <v>0</v>
      </c>
      <c r="AW8" s="25">
        <f t="shared" si="51"/>
        <v>0</v>
      </c>
      <c r="AX8" s="25">
        <f t="shared" si="51"/>
        <v>0</v>
      </c>
      <c r="AY8" s="25">
        <f t="shared" si="51"/>
        <v>0</v>
      </c>
      <c r="AZ8" s="25">
        <f t="shared" si="51"/>
        <v>0</v>
      </c>
      <c r="BA8" s="25">
        <f t="shared" si="51"/>
        <v>0</v>
      </c>
      <c r="BB8" s="25">
        <f t="shared" ref="BB8:BD8" si="52">SUM(BB34:BB38)</f>
        <v>0</v>
      </c>
      <c r="BC8" s="25">
        <f t="shared" si="52"/>
        <v>0</v>
      </c>
      <c r="BD8" s="25">
        <f t="shared" si="52"/>
        <v>0</v>
      </c>
      <c r="BE8" s="25">
        <f t="shared" ref="BE8" si="53">SUM(BE34:BE38)</f>
        <v>0</v>
      </c>
      <c r="BF8" s="25">
        <f t="shared" si="49"/>
        <v>0</v>
      </c>
      <c r="BG8" s="25">
        <f t="shared" si="49"/>
        <v>0</v>
      </c>
      <c r="BH8" s="25">
        <f t="shared" si="49"/>
        <v>0</v>
      </c>
      <c r="BI8" s="25">
        <f t="shared" si="49"/>
        <v>0</v>
      </c>
      <c r="BJ8" s="25">
        <f t="shared" si="49"/>
        <v>0</v>
      </c>
      <c r="BK8" s="25">
        <f t="shared" si="49"/>
        <v>0</v>
      </c>
      <c r="BL8" s="25">
        <f t="shared" si="49"/>
        <v>0</v>
      </c>
      <c r="BM8" s="25">
        <f t="shared" ref="BM8:BN8" si="54">SUM(BM34:BM38)</f>
        <v>0</v>
      </c>
      <c r="BN8" s="25">
        <f t="shared" si="54"/>
        <v>0</v>
      </c>
      <c r="BO8" s="25">
        <f t="shared" ref="BO8:BR8" si="55">SUM(BO34:BO38)</f>
        <v>0</v>
      </c>
      <c r="BP8" s="25">
        <f t="shared" si="55"/>
        <v>0</v>
      </c>
      <c r="BQ8" s="25">
        <f t="shared" si="55"/>
        <v>0</v>
      </c>
      <c r="BR8" s="25">
        <f t="shared" si="55"/>
        <v>0</v>
      </c>
      <c r="BS8" s="25">
        <f t="shared" si="49"/>
        <v>0</v>
      </c>
      <c r="BT8" s="25">
        <f t="shared" si="49"/>
        <v>0</v>
      </c>
      <c r="BU8" s="25">
        <f t="shared" ref="BU8:BV8" si="56">SUM(BU34:BU38)</f>
        <v>0</v>
      </c>
      <c r="BV8" s="25">
        <f t="shared" si="56"/>
        <v>0</v>
      </c>
      <c r="BW8" s="25">
        <f t="shared" si="49"/>
        <v>0</v>
      </c>
      <c r="BX8" s="25">
        <f t="shared" si="49"/>
        <v>0</v>
      </c>
      <c r="BY8" s="25">
        <f t="shared" si="49"/>
        <v>0</v>
      </c>
      <c r="BZ8" s="25">
        <f t="shared" si="49"/>
        <v>0</v>
      </c>
      <c r="CA8" s="25">
        <f t="shared" si="49"/>
        <v>0</v>
      </c>
      <c r="CB8" s="25">
        <f t="shared" si="49"/>
        <v>0</v>
      </c>
      <c r="CC8" s="25">
        <f t="shared" si="49"/>
        <v>0</v>
      </c>
      <c r="CD8" s="25">
        <f t="shared" si="49"/>
        <v>0</v>
      </c>
      <c r="CE8" s="25">
        <f t="shared" si="49"/>
        <v>0</v>
      </c>
      <c r="CF8" s="25">
        <f t="shared" si="49"/>
        <v>0</v>
      </c>
      <c r="CG8" s="25">
        <f t="shared" si="49"/>
        <v>0</v>
      </c>
      <c r="CH8" s="25">
        <f t="shared" si="49"/>
        <v>0</v>
      </c>
      <c r="CI8" s="25">
        <f t="shared" si="49"/>
        <v>0</v>
      </c>
      <c r="CJ8" s="25">
        <f t="shared" si="49"/>
        <v>0</v>
      </c>
      <c r="CK8" s="25">
        <f t="shared" si="49"/>
        <v>0</v>
      </c>
      <c r="CL8" s="25">
        <f t="shared" si="49"/>
        <v>0</v>
      </c>
      <c r="CM8" s="25">
        <f t="shared" si="49"/>
        <v>0</v>
      </c>
      <c r="CN8" s="25">
        <f t="shared" si="49"/>
        <v>0</v>
      </c>
      <c r="CO8" s="25">
        <f t="shared" ref="CO8:CQ8" si="57">SUM(CO34:CO38)</f>
        <v>0</v>
      </c>
      <c r="CP8" s="25">
        <f t="shared" si="57"/>
        <v>0</v>
      </c>
      <c r="CQ8" s="25">
        <f t="shared" si="57"/>
        <v>0</v>
      </c>
      <c r="CR8" s="25">
        <f t="shared" si="49"/>
        <v>0</v>
      </c>
      <c r="CS8" s="25">
        <f t="shared" si="49"/>
        <v>0</v>
      </c>
      <c r="CT8" s="25">
        <f t="shared" si="49"/>
        <v>0</v>
      </c>
      <c r="CU8" s="25">
        <f t="shared" si="49"/>
        <v>0</v>
      </c>
      <c r="CV8" s="25">
        <f t="shared" si="49"/>
        <v>0</v>
      </c>
      <c r="CW8" s="25">
        <f t="shared" si="49"/>
        <v>0</v>
      </c>
      <c r="CX8" s="25">
        <f t="shared" si="49"/>
        <v>0</v>
      </c>
      <c r="CY8" s="25">
        <f t="shared" si="49"/>
        <v>0</v>
      </c>
      <c r="CZ8" s="25">
        <f t="shared" si="49"/>
        <v>0</v>
      </c>
      <c r="DA8" s="25">
        <f t="shared" si="49"/>
        <v>0</v>
      </c>
      <c r="DB8" s="25">
        <f t="shared" si="49"/>
        <v>0</v>
      </c>
      <c r="DC8" s="25">
        <f t="shared" si="49"/>
        <v>0</v>
      </c>
      <c r="DD8" s="25">
        <f t="shared" si="49"/>
        <v>0</v>
      </c>
      <c r="DE8" s="25">
        <f t="shared" si="49"/>
        <v>0</v>
      </c>
      <c r="DF8" s="25">
        <f t="shared" si="49"/>
        <v>0</v>
      </c>
      <c r="DG8" s="25">
        <f t="shared" si="49"/>
        <v>0</v>
      </c>
      <c r="DH8" s="25">
        <f t="shared" si="49"/>
        <v>0</v>
      </c>
      <c r="DI8" s="25">
        <f t="shared" si="49"/>
        <v>0</v>
      </c>
      <c r="DJ8" s="25">
        <f t="shared" ref="DJ8:EA8" si="58">SUM(DJ34:DJ38)</f>
        <v>0</v>
      </c>
      <c r="DK8" s="25">
        <f t="shared" si="58"/>
        <v>0</v>
      </c>
      <c r="DL8" s="25">
        <f t="shared" si="58"/>
        <v>0</v>
      </c>
      <c r="DM8" s="25">
        <f t="shared" si="58"/>
        <v>0</v>
      </c>
      <c r="DN8" s="25">
        <f t="shared" ref="DN8:DV8" si="59">SUM(DN34:DN38)</f>
        <v>0</v>
      </c>
      <c r="DO8" s="25">
        <f t="shared" si="59"/>
        <v>0</v>
      </c>
      <c r="DP8" s="25">
        <f t="shared" si="59"/>
        <v>0</v>
      </c>
      <c r="DQ8" s="25">
        <f t="shared" si="59"/>
        <v>0</v>
      </c>
      <c r="DR8" s="25">
        <f t="shared" si="59"/>
        <v>0</v>
      </c>
      <c r="DS8" s="25">
        <f t="shared" si="59"/>
        <v>0</v>
      </c>
      <c r="DT8" s="25">
        <f t="shared" si="59"/>
        <v>0</v>
      </c>
      <c r="DU8" s="25">
        <f t="shared" si="59"/>
        <v>0</v>
      </c>
      <c r="DV8" s="25">
        <f t="shared" si="59"/>
        <v>0</v>
      </c>
      <c r="DW8" s="25">
        <f t="shared" si="58"/>
        <v>0</v>
      </c>
      <c r="DX8" s="25">
        <f t="shared" si="58"/>
        <v>0</v>
      </c>
      <c r="DY8" s="25">
        <f t="shared" si="58"/>
        <v>0</v>
      </c>
      <c r="DZ8" s="25">
        <f t="shared" si="58"/>
        <v>0</v>
      </c>
      <c r="EA8" s="25">
        <f t="shared" si="58"/>
        <v>0</v>
      </c>
      <c r="EB8" s="50">
        <f t="shared" ref="EB8:EJ8" si="60">SUM(EB34:EB38)</f>
        <v>0</v>
      </c>
      <c r="EC8" s="50">
        <f t="shared" si="60"/>
        <v>0</v>
      </c>
      <c r="ED8" s="50">
        <f t="shared" si="60"/>
        <v>0</v>
      </c>
      <c r="EE8" s="50">
        <f t="shared" si="60"/>
        <v>0</v>
      </c>
      <c r="EF8" s="50">
        <f t="shared" si="60"/>
        <v>0</v>
      </c>
      <c r="EG8" s="50">
        <f t="shared" si="60"/>
        <v>0</v>
      </c>
      <c r="EH8" s="50">
        <f t="shared" si="60"/>
        <v>0</v>
      </c>
      <c r="EI8" s="50">
        <f t="shared" si="60"/>
        <v>0</v>
      </c>
      <c r="EJ8" s="50">
        <f t="shared" si="60"/>
        <v>0</v>
      </c>
    </row>
    <row r="9" spans="4:140" s="18" customFormat="1" ht="15" customHeight="1" x14ac:dyDescent="0.3">
      <c r="D9" s="23" t="str">
        <f t="shared" si="12"/>
        <v>A Health Centre</v>
      </c>
      <c r="E9" s="23" t="s">
        <v>90</v>
      </c>
      <c r="F9" s="23" t="s">
        <v>93</v>
      </c>
      <c r="G9" s="25">
        <f>SUM(G15:G20)</f>
        <v>0</v>
      </c>
      <c r="H9" s="25">
        <f t="shared" ref="H9:DI9" si="61">SUM(H15:H20)</f>
        <v>0</v>
      </c>
      <c r="I9" s="25">
        <f t="shared" si="61"/>
        <v>0</v>
      </c>
      <c r="J9" s="25">
        <f t="shared" si="61"/>
        <v>0</v>
      </c>
      <c r="K9" s="25">
        <f t="shared" si="61"/>
        <v>0</v>
      </c>
      <c r="L9" s="25">
        <f t="shared" si="61"/>
        <v>0</v>
      </c>
      <c r="M9" s="25">
        <f t="shared" si="61"/>
        <v>0</v>
      </c>
      <c r="N9" s="25">
        <f t="shared" si="61"/>
        <v>0</v>
      </c>
      <c r="O9" s="25">
        <f t="shared" si="61"/>
        <v>0</v>
      </c>
      <c r="P9" s="25">
        <f t="shared" si="61"/>
        <v>0</v>
      </c>
      <c r="Q9" s="25">
        <f t="shared" si="61"/>
        <v>0</v>
      </c>
      <c r="R9" s="25">
        <f t="shared" si="61"/>
        <v>0</v>
      </c>
      <c r="S9" s="25">
        <f t="shared" ref="S9:AO9" si="62">SUM(S15:S20)</f>
        <v>0</v>
      </c>
      <c r="T9" s="25">
        <f t="shared" si="62"/>
        <v>0</v>
      </c>
      <c r="U9" s="25">
        <f t="shared" si="62"/>
        <v>0</v>
      </c>
      <c r="V9" s="25">
        <f t="shared" si="62"/>
        <v>0</v>
      </c>
      <c r="W9" s="25">
        <f t="shared" si="62"/>
        <v>0</v>
      </c>
      <c r="X9" s="25">
        <f t="shared" si="62"/>
        <v>0</v>
      </c>
      <c r="Y9" s="25">
        <f t="shared" si="62"/>
        <v>0</v>
      </c>
      <c r="Z9" s="25">
        <f t="shared" si="62"/>
        <v>0</v>
      </c>
      <c r="AA9" s="25">
        <f t="shared" si="62"/>
        <v>0</v>
      </c>
      <c r="AB9" s="25">
        <f t="shared" si="62"/>
        <v>0</v>
      </c>
      <c r="AC9" s="25">
        <f t="shared" si="62"/>
        <v>0</v>
      </c>
      <c r="AD9" s="25">
        <f t="shared" si="62"/>
        <v>0</v>
      </c>
      <c r="AE9" s="25">
        <f t="shared" si="62"/>
        <v>0</v>
      </c>
      <c r="AF9" s="25">
        <f t="shared" si="62"/>
        <v>0</v>
      </c>
      <c r="AG9" s="25">
        <f t="shared" si="62"/>
        <v>0</v>
      </c>
      <c r="AH9" s="25">
        <f t="shared" si="62"/>
        <v>0</v>
      </c>
      <c r="AI9" s="25">
        <f t="shared" si="62"/>
        <v>0</v>
      </c>
      <c r="AJ9" s="25">
        <f t="shared" si="62"/>
        <v>0</v>
      </c>
      <c r="AK9" s="25">
        <f t="shared" si="62"/>
        <v>0</v>
      </c>
      <c r="AL9" s="25">
        <f t="shared" si="62"/>
        <v>0</v>
      </c>
      <c r="AM9" s="25">
        <f t="shared" si="62"/>
        <v>0</v>
      </c>
      <c r="AN9" s="25">
        <f t="shared" si="62"/>
        <v>0</v>
      </c>
      <c r="AO9" s="25">
        <f t="shared" si="62"/>
        <v>0</v>
      </c>
      <c r="AP9" s="25">
        <f t="shared" si="61"/>
        <v>0</v>
      </c>
      <c r="AQ9" s="25">
        <f t="shared" si="61"/>
        <v>0</v>
      </c>
      <c r="AR9" s="25">
        <f t="shared" si="61"/>
        <v>0</v>
      </c>
      <c r="AS9" s="25">
        <f t="shared" si="61"/>
        <v>0</v>
      </c>
      <c r="AT9" s="25">
        <f t="shared" si="61"/>
        <v>0</v>
      </c>
      <c r="AU9" s="25">
        <f t="shared" si="61"/>
        <v>0</v>
      </c>
      <c r="AV9" s="25">
        <f t="shared" ref="AV9:BA9" si="63">SUM(AV15:AV20)</f>
        <v>0</v>
      </c>
      <c r="AW9" s="25">
        <f t="shared" si="63"/>
        <v>0</v>
      </c>
      <c r="AX9" s="25">
        <f t="shared" si="63"/>
        <v>0</v>
      </c>
      <c r="AY9" s="25">
        <f t="shared" si="63"/>
        <v>0</v>
      </c>
      <c r="AZ9" s="25">
        <f t="shared" si="63"/>
        <v>0</v>
      </c>
      <c r="BA9" s="25">
        <f t="shared" si="63"/>
        <v>0</v>
      </c>
      <c r="BB9" s="25">
        <f t="shared" ref="BB9:BD9" si="64">SUM(BB15:BB20)</f>
        <v>0</v>
      </c>
      <c r="BC9" s="25">
        <f t="shared" si="64"/>
        <v>0</v>
      </c>
      <c r="BD9" s="25">
        <f t="shared" si="64"/>
        <v>0</v>
      </c>
      <c r="BE9" s="25">
        <f t="shared" ref="BE9" si="65">SUM(BE15:BE20)</f>
        <v>0</v>
      </c>
      <c r="BF9" s="25">
        <f t="shared" si="61"/>
        <v>0</v>
      </c>
      <c r="BG9" s="25">
        <f t="shared" si="61"/>
        <v>0</v>
      </c>
      <c r="BH9" s="25">
        <f t="shared" si="61"/>
        <v>0</v>
      </c>
      <c r="BI9" s="25">
        <f t="shared" si="61"/>
        <v>0</v>
      </c>
      <c r="BJ9" s="25">
        <f t="shared" si="61"/>
        <v>0</v>
      </c>
      <c r="BK9" s="25">
        <f t="shared" si="61"/>
        <v>0</v>
      </c>
      <c r="BL9" s="25">
        <f t="shared" si="61"/>
        <v>0</v>
      </c>
      <c r="BM9" s="25">
        <f t="shared" ref="BM9:BN9" si="66">SUM(BM15:BM20)</f>
        <v>0</v>
      </c>
      <c r="BN9" s="25">
        <f t="shared" si="66"/>
        <v>0</v>
      </c>
      <c r="BO9" s="25">
        <f t="shared" ref="BO9:BR9" si="67">SUM(BO15:BO20)</f>
        <v>0</v>
      </c>
      <c r="BP9" s="25">
        <f t="shared" si="67"/>
        <v>0</v>
      </c>
      <c r="BQ9" s="25">
        <f t="shared" si="67"/>
        <v>0</v>
      </c>
      <c r="BR9" s="25">
        <f t="shared" si="67"/>
        <v>0</v>
      </c>
      <c r="BS9" s="25">
        <f t="shared" si="61"/>
        <v>0</v>
      </c>
      <c r="BT9" s="25">
        <f t="shared" si="61"/>
        <v>0</v>
      </c>
      <c r="BU9" s="25">
        <f t="shared" ref="BU9:BV9" si="68">SUM(BU15:BU20)</f>
        <v>0</v>
      </c>
      <c r="BV9" s="25">
        <f t="shared" si="68"/>
        <v>0</v>
      </c>
      <c r="BW9" s="25">
        <f t="shared" si="61"/>
        <v>0</v>
      </c>
      <c r="BX9" s="25">
        <f t="shared" si="61"/>
        <v>0</v>
      </c>
      <c r="BY9" s="25">
        <f t="shared" si="61"/>
        <v>0</v>
      </c>
      <c r="BZ9" s="25">
        <f t="shared" si="61"/>
        <v>0</v>
      </c>
      <c r="CA9" s="25">
        <f t="shared" si="61"/>
        <v>0</v>
      </c>
      <c r="CB9" s="25">
        <f t="shared" si="61"/>
        <v>0</v>
      </c>
      <c r="CC9" s="25">
        <f t="shared" si="61"/>
        <v>0</v>
      </c>
      <c r="CD9" s="25">
        <f t="shared" si="61"/>
        <v>0</v>
      </c>
      <c r="CE9" s="25">
        <f t="shared" si="61"/>
        <v>0</v>
      </c>
      <c r="CF9" s="25">
        <f t="shared" si="61"/>
        <v>0</v>
      </c>
      <c r="CG9" s="25">
        <f t="shared" si="61"/>
        <v>0</v>
      </c>
      <c r="CH9" s="25">
        <f t="shared" si="61"/>
        <v>0</v>
      </c>
      <c r="CI9" s="25">
        <f t="shared" si="61"/>
        <v>0</v>
      </c>
      <c r="CJ9" s="25">
        <f t="shared" si="61"/>
        <v>0</v>
      </c>
      <c r="CK9" s="25">
        <f t="shared" si="61"/>
        <v>0</v>
      </c>
      <c r="CL9" s="25">
        <f t="shared" si="61"/>
        <v>0</v>
      </c>
      <c r="CM9" s="25">
        <f t="shared" si="61"/>
        <v>0</v>
      </c>
      <c r="CN9" s="25">
        <f t="shared" si="61"/>
        <v>0</v>
      </c>
      <c r="CO9" s="25">
        <f t="shared" ref="CO9:CQ9" si="69">SUM(CO15:CO20)</f>
        <v>0</v>
      </c>
      <c r="CP9" s="25">
        <f t="shared" si="69"/>
        <v>0</v>
      </c>
      <c r="CQ9" s="25">
        <f t="shared" si="69"/>
        <v>0</v>
      </c>
      <c r="CR9" s="25">
        <f t="shared" si="61"/>
        <v>0</v>
      </c>
      <c r="CS9" s="25">
        <f t="shared" si="61"/>
        <v>0</v>
      </c>
      <c r="CT9" s="25">
        <f t="shared" si="61"/>
        <v>0</v>
      </c>
      <c r="CU9" s="25">
        <f t="shared" si="61"/>
        <v>0</v>
      </c>
      <c r="CV9" s="25">
        <f t="shared" si="61"/>
        <v>0</v>
      </c>
      <c r="CW9" s="25">
        <f t="shared" si="61"/>
        <v>0</v>
      </c>
      <c r="CX9" s="25">
        <f t="shared" si="61"/>
        <v>0</v>
      </c>
      <c r="CY9" s="25">
        <f t="shared" si="61"/>
        <v>0</v>
      </c>
      <c r="CZ9" s="25">
        <f t="shared" si="61"/>
        <v>0</v>
      </c>
      <c r="DA9" s="25">
        <f t="shared" si="61"/>
        <v>0</v>
      </c>
      <c r="DB9" s="25">
        <f t="shared" si="61"/>
        <v>0</v>
      </c>
      <c r="DC9" s="25">
        <f t="shared" si="61"/>
        <v>0</v>
      </c>
      <c r="DD9" s="25">
        <f t="shared" si="61"/>
        <v>0</v>
      </c>
      <c r="DE9" s="25">
        <f t="shared" si="61"/>
        <v>0</v>
      </c>
      <c r="DF9" s="25">
        <f t="shared" si="61"/>
        <v>0</v>
      </c>
      <c r="DG9" s="25">
        <f t="shared" si="61"/>
        <v>0</v>
      </c>
      <c r="DH9" s="25">
        <f t="shared" si="61"/>
        <v>0</v>
      </c>
      <c r="DI9" s="25">
        <f t="shared" si="61"/>
        <v>0</v>
      </c>
      <c r="DJ9" s="25">
        <f t="shared" ref="DJ9:EA9" si="70">SUM(DJ15:DJ20)</f>
        <v>0</v>
      </c>
      <c r="DK9" s="25">
        <f t="shared" si="70"/>
        <v>0</v>
      </c>
      <c r="DL9" s="25">
        <f t="shared" si="70"/>
        <v>0</v>
      </c>
      <c r="DM9" s="25">
        <f t="shared" si="70"/>
        <v>0</v>
      </c>
      <c r="DN9" s="25">
        <f t="shared" ref="DN9:DV9" si="71">SUM(DN15:DN20)</f>
        <v>0</v>
      </c>
      <c r="DO9" s="25">
        <f t="shared" si="71"/>
        <v>0</v>
      </c>
      <c r="DP9" s="25">
        <f t="shared" si="71"/>
        <v>0</v>
      </c>
      <c r="DQ9" s="25">
        <f t="shared" si="71"/>
        <v>0</v>
      </c>
      <c r="DR9" s="25">
        <f t="shared" si="71"/>
        <v>0</v>
      </c>
      <c r="DS9" s="25">
        <f t="shared" si="71"/>
        <v>0</v>
      </c>
      <c r="DT9" s="25">
        <f t="shared" si="71"/>
        <v>0</v>
      </c>
      <c r="DU9" s="25">
        <f t="shared" si="71"/>
        <v>0</v>
      </c>
      <c r="DV9" s="25">
        <f t="shared" si="71"/>
        <v>0</v>
      </c>
      <c r="DW9" s="25">
        <f t="shared" si="70"/>
        <v>0</v>
      </c>
      <c r="DX9" s="25">
        <f t="shared" si="70"/>
        <v>0</v>
      </c>
      <c r="DY9" s="25">
        <f t="shared" si="70"/>
        <v>0</v>
      </c>
      <c r="DZ9" s="25">
        <f t="shared" si="70"/>
        <v>0</v>
      </c>
      <c r="EA9" s="25">
        <f t="shared" si="70"/>
        <v>0</v>
      </c>
      <c r="EB9" s="50">
        <f t="shared" ref="EB9:EJ9" si="72">SUM(EB15:EB20)</f>
        <v>0</v>
      </c>
      <c r="EC9" s="50">
        <f t="shared" si="72"/>
        <v>0</v>
      </c>
      <c r="ED9" s="50">
        <f t="shared" si="72"/>
        <v>0</v>
      </c>
      <c r="EE9" s="50">
        <f t="shared" si="72"/>
        <v>0</v>
      </c>
      <c r="EF9" s="50">
        <f t="shared" si="72"/>
        <v>0</v>
      </c>
      <c r="EG9" s="50">
        <f t="shared" si="72"/>
        <v>0</v>
      </c>
      <c r="EH9" s="50">
        <f t="shared" si="72"/>
        <v>0</v>
      </c>
      <c r="EI9" s="50">
        <f t="shared" si="72"/>
        <v>0</v>
      </c>
      <c r="EJ9" s="50">
        <f t="shared" si="72"/>
        <v>0</v>
      </c>
    </row>
    <row r="10" spans="4:140" s="18" customFormat="1" ht="15" customHeight="1" x14ac:dyDescent="0.3">
      <c r="D10" s="23" t="str">
        <f t="shared" si="12"/>
        <v>A Health Centre</v>
      </c>
      <c r="E10" s="23" t="s">
        <v>90</v>
      </c>
      <c r="F10" s="23" t="s">
        <v>94</v>
      </c>
      <c r="G10" s="25">
        <f>SUM(G21:G32)</f>
        <v>0</v>
      </c>
      <c r="H10" s="25">
        <f t="shared" ref="H10:DI10" si="73">SUM(H21:H32)</f>
        <v>0</v>
      </c>
      <c r="I10" s="25">
        <f t="shared" si="73"/>
        <v>0</v>
      </c>
      <c r="J10" s="25">
        <f t="shared" si="73"/>
        <v>0</v>
      </c>
      <c r="K10" s="25">
        <f t="shared" si="73"/>
        <v>0</v>
      </c>
      <c r="L10" s="25">
        <f t="shared" si="73"/>
        <v>0</v>
      </c>
      <c r="M10" s="25">
        <f t="shared" si="73"/>
        <v>0</v>
      </c>
      <c r="N10" s="25">
        <f t="shared" si="73"/>
        <v>0</v>
      </c>
      <c r="O10" s="25">
        <f t="shared" si="73"/>
        <v>0</v>
      </c>
      <c r="P10" s="25">
        <f t="shared" si="73"/>
        <v>0</v>
      </c>
      <c r="Q10" s="25">
        <f t="shared" si="73"/>
        <v>0</v>
      </c>
      <c r="R10" s="25">
        <f t="shared" si="73"/>
        <v>0</v>
      </c>
      <c r="S10" s="25">
        <f t="shared" ref="S10:AO10" si="74">SUM(S21:S32)</f>
        <v>0</v>
      </c>
      <c r="T10" s="25">
        <f t="shared" si="74"/>
        <v>0</v>
      </c>
      <c r="U10" s="25">
        <f t="shared" si="74"/>
        <v>0</v>
      </c>
      <c r="V10" s="25">
        <f t="shared" si="74"/>
        <v>0</v>
      </c>
      <c r="W10" s="25">
        <f t="shared" si="74"/>
        <v>0</v>
      </c>
      <c r="X10" s="25">
        <f t="shared" si="74"/>
        <v>0</v>
      </c>
      <c r="Y10" s="25">
        <f t="shared" si="74"/>
        <v>0</v>
      </c>
      <c r="Z10" s="25">
        <f t="shared" si="74"/>
        <v>0</v>
      </c>
      <c r="AA10" s="25">
        <f t="shared" si="74"/>
        <v>0</v>
      </c>
      <c r="AB10" s="25">
        <f t="shared" si="74"/>
        <v>0</v>
      </c>
      <c r="AC10" s="25">
        <f t="shared" si="74"/>
        <v>0</v>
      </c>
      <c r="AD10" s="25">
        <f t="shared" si="74"/>
        <v>0</v>
      </c>
      <c r="AE10" s="25">
        <f t="shared" si="74"/>
        <v>0</v>
      </c>
      <c r="AF10" s="25">
        <f t="shared" si="74"/>
        <v>0</v>
      </c>
      <c r="AG10" s="25">
        <f t="shared" si="74"/>
        <v>0</v>
      </c>
      <c r="AH10" s="25">
        <f t="shared" si="74"/>
        <v>0</v>
      </c>
      <c r="AI10" s="25">
        <f t="shared" si="74"/>
        <v>0</v>
      </c>
      <c r="AJ10" s="25">
        <f t="shared" si="74"/>
        <v>0</v>
      </c>
      <c r="AK10" s="25">
        <f t="shared" si="74"/>
        <v>0</v>
      </c>
      <c r="AL10" s="25">
        <f t="shared" si="74"/>
        <v>0</v>
      </c>
      <c r="AM10" s="25">
        <f t="shared" si="74"/>
        <v>0</v>
      </c>
      <c r="AN10" s="25">
        <f t="shared" si="74"/>
        <v>0</v>
      </c>
      <c r="AO10" s="25">
        <f t="shared" si="74"/>
        <v>0</v>
      </c>
      <c r="AP10" s="25">
        <f t="shared" si="73"/>
        <v>0</v>
      </c>
      <c r="AQ10" s="25">
        <f t="shared" si="73"/>
        <v>0</v>
      </c>
      <c r="AR10" s="25">
        <f t="shared" si="73"/>
        <v>0</v>
      </c>
      <c r="AS10" s="25">
        <f t="shared" si="73"/>
        <v>0</v>
      </c>
      <c r="AT10" s="25">
        <f t="shared" si="73"/>
        <v>0</v>
      </c>
      <c r="AU10" s="25">
        <f t="shared" si="73"/>
        <v>0</v>
      </c>
      <c r="AV10" s="25">
        <f t="shared" ref="AV10:BA10" si="75">SUM(AV21:AV32)</f>
        <v>0</v>
      </c>
      <c r="AW10" s="25">
        <f t="shared" si="75"/>
        <v>0</v>
      </c>
      <c r="AX10" s="25">
        <f t="shared" si="75"/>
        <v>0</v>
      </c>
      <c r="AY10" s="25">
        <f t="shared" si="75"/>
        <v>0</v>
      </c>
      <c r="AZ10" s="25">
        <f t="shared" si="75"/>
        <v>0</v>
      </c>
      <c r="BA10" s="25">
        <f t="shared" si="75"/>
        <v>0</v>
      </c>
      <c r="BB10" s="25">
        <f t="shared" ref="BB10:BD10" si="76">SUM(BB21:BB32)</f>
        <v>0</v>
      </c>
      <c r="BC10" s="25">
        <f t="shared" si="76"/>
        <v>0</v>
      </c>
      <c r="BD10" s="25">
        <f t="shared" si="76"/>
        <v>0</v>
      </c>
      <c r="BE10" s="25">
        <f t="shared" ref="BE10" si="77">SUM(BE21:BE32)</f>
        <v>1</v>
      </c>
      <c r="BF10" s="25">
        <f t="shared" si="73"/>
        <v>0</v>
      </c>
      <c r="BG10" s="25">
        <f t="shared" si="73"/>
        <v>1</v>
      </c>
      <c r="BH10" s="25">
        <f t="shared" si="73"/>
        <v>0</v>
      </c>
      <c r="BI10" s="25">
        <f t="shared" si="73"/>
        <v>0</v>
      </c>
      <c r="BJ10" s="25">
        <f t="shared" si="73"/>
        <v>0</v>
      </c>
      <c r="BK10" s="25">
        <f t="shared" si="73"/>
        <v>0</v>
      </c>
      <c r="BL10" s="25">
        <f t="shared" si="73"/>
        <v>0</v>
      </c>
      <c r="BM10" s="25">
        <f t="shared" ref="BM10:BN10" si="78">SUM(BM21:BM32)</f>
        <v>0</v>
      </c>
      <c r="BN10" s="25">
        <f t="shared" si="78"/>
        <v>0</v>
      </c>
      <c r="BO10" s="25">
        <f t="shared" ref="BO10:BR10" si="79">SUM(BO21:BO32)</f>
        <v>0</v>
      </c>
      <c r="BP10" s="25">
        <f t="shared" si="79"/>
        <v>0</v>
      </c>
      <c r="BQ10" s="25">
        <f t="shared" si="79"/>
        <v>1</v>
      </c>
      <c r="BR10" s="25">
        <f t="shared" si="79"/>
        <v>0</v>
      </c>
      <c r="BS10" s="25">
        <f t="shared" si="73"/>
        <v>0</v>
      </c>
      <c r="BT10" s="25">
        <f t="shared" si="73"/>
        <v>0</v>
      </c>
      <c r="BU10" s="25">
        <f t="shared" ref="BU10:BV10" si="80">SUM(BU21:BU32)</f>
        <v>0</v>
      </c>
      <c r="BV10" s="25">
        <f t="shared" si="80"/>
        <v>0</v>
      </c>
      <c r="BW10" s="25">
        <f t="shared" si="73"/>
        <v>0</v>
      </c>
      <c r="BX10" s="25">
        <f t="shared" si="73"/>
        <v>0</v>
      </c>
      <c r="BY10" s="25">
        <f t="shared" si="73"/>
        <v>0</v>
      </c>
      <c r="BZ10" s="25">
        <f t="shared" si="73"/>
        <v>0</v>
      </c>
      <c r="CA10" s="25">
        <f t="shared" si="73"/>
        <v>0</v>
      </c>
      <c r="CB10" s="25">
        <f t="shared" si="73"/>
        <v>0</v>
      </c>
      <c r="CC10" s="25">
        <f t="shared" si="73"/>
        <v>0</v>
      </c>
      <c r="CD10" s="25">
        <f t="shared" si="73"/>
        <v>0</v>
      </c>
      <c r="CE10" s="25">
        <f t="shared" si="73"/>
        <v>0</v>
      </c>
      <c r="CF10" s="25">
        <f t="shared" si="73"/>
        <v>0</v>
      </c>
      <c r="CG10" s="25">
        <f t="shared" si="73"/>
        <v>0</v>
      </c>
      <c r="CH10" s="25">
        <f t="shared" si="73"/>
        <v>1</v>
      </c>
      <c r="CI10" s="25">
        <f t="shared" si="73"/>
        <v>1</v>
      </c>
      <c r="CJ10" s="25">
        <f t="shared" si="73"/>
        <v>0</v>
      </c>
      <c r="CK10" s="25">
        <f t="shared" si="73"/>
        <v>1</v>
      </c>
      <c r="CL10" s="25">
        <f t="shared" si="73"/>
        <v>0</v>
      </c>
      <c r="CM10" s="25">
        <f t="shared" si="73"/>
        <v>0</v>
      </c>
      <c r="CN10" s="25">
        <f t="shared" si="73"/>
        <v>0</v>
      </c>
      <c r="CO10" s="25">
        <f t="shared" ref="CO10:CQ10" si="81">SUM(CO21:CO32)</f>
        <v>0</v>
      </c>
      <c r="CP10" s="25">
        <f t="shared" si="81"/>
        <v>0</v>
      </c>
      <c r="CQ10" s="25">
        <f t="shared" si="81"/>
        <v>0</v>
      </c>
      <c r="CR10" s="25">
        <f t="shared" si="73"/>
        <v>0</v>
      </c>
      <c r="CS10" s="25">
        <f t="shared" si="73"/>
        <v>7</v>
      </c>
      <c r="CT10" s="25">
        <f t="shared" si="73"/>
        <v>0</v>
      </c>
      <c r="CU10" s="25">
        <f t="shared" si="73"/>
        <v>0</v>
      </c>
      <c r="CV10" s="25">
        <f t="shared" si="73"/>
        <v>0</v>
      </c>
      <c r="CW10" s="25">
        <f t="shared" si="73"/>
        <v>0</v>
      </c>
      <c r="CX10" s="25">
        <f t="shared" si="73"/>
        <v>0</v>
      </c>
      <c r="CY10" s="25">
        <f t="shared" si="73"/>
        <v>0</v>
      </c>
      <c r="CZ10" s="25">
        <f t="shared" si="73"/>
        <v>0</v>
      </c>
      <c r="DA10" s="25">
        <f t="shared" si="73"/>
        <v>0</v>
      </c>
      <c r="DB10" s="25">
        <f t="shared" si="73"/>
        <v>0</v>
      </c>
      <c r="DC10" s="25">
        <f t="shared" si="73"/>
        <v>0</v>
      </c>
      <c r="DD10" s="25">
        <f t="shared" si="73"/>
        <v>0</v>
      </c>
      <c r="DE10" s="25">
        <f t="shared" si="73"/>
        <v>0</v>
      </c>
      <c r="DF10" s="25">
        <f t="shared" si="73"/>
        <v>0</v>
      </c>
      <c r="DG10" s="25">
        <f t="shared" si="73"/>
        <v>0</v>
      </c>
      <c r="DH10" s="25">
        <f t="shared" si="73"/>
        <v>0</v>
      </c>
      <c r="DI10" s="25">
        <f t="shared" si="73"/>
        <v>0</v>
      </c>
      <c r="DJ10" s="25">
        <f t="shared" ref="DJ10:EA10" si="82">SUM(DJ21:DJ32)</f>
        <v>0</v>
      </c>
      <c r="DK10" s="25">
        <f t="shared" si="82"/>
        <v>0</v>
      </c>
      <c r="DL10" s="25">
        <f t="shared" si="82"/>
        <v>0</v>
      </c>
      <c r="DM10" s="25">
        <f t="shared" si="82"/>
        <v>0</v>
      </c>
      <c r="DN10" s="25">
        <f t="shared" ref="DN10:DV10" si="83">SUM(DN21:DN32)</f>
        <v>0</v>
      </c>
      <c r="DO10" s="25">
        <f t="shared" si="83"/>
        <v>0</v>
      </c>
      <c r="DP10" s="25">
        <f t="shared" si="83"/>
        <v>0</v>
      </c>
      <c r="DQ10" s="25">
        <f t="shared" si="83"/>
        <v>0</v>
      </c>
      <c r="DR10" s="25">
        <f t="shared" si="83"/>
        <v>0</v>
      </c>
      <c r="DS10" s="25">
        <f t="shared" si="83"/>
        <v>0</v>
      </c>
      <c r="DT10" s="25">
        <f t="shared" si="83"/>
        <v>0</v>
      </c>
      <c r="DU10" s="25">
        <f t="shared" si="83"/>
        <v>0</v>
      </c>
      <c r="DV10" s="25">
        <f t="shared" si="83"/>
        <v>0</v>
      </c>
      <c r="DW10" s="25">
        <f t="shared" si="82"/>
        <v>0</v>
      </c>
      <c r="DX10" s="25">
        <f t="shared" si="82"/>
        <v>0</v>
      </c>
      <c r="DY10" s="25">
        <f t="shared" si="82"/>
        <v>0</v>
      </c>
      <c r="DZ10" s="25">
        <f t="shared" si="82"/>
        <v>0</v>
      </c>
      <c r="EA10" s="25">
        <f t="shared" si="82"/>
        <v>0</v>
      </c>
      <c r="EB10" s="50">
        <f t="shared" ref="EB10:EJ10" si="84">SUM(EB21:EB32)</f>
        <v>0</v>
      </c>
      <c r="EC10" s="50">
        <f t="shared" si="84"/>
        <v>0</v>
      </c>
      <c r="ED10" s="50">
        <f t="shared" si="84"/>
        <v>0</v>
      </c>
      <c r="EE10" s="50">
        <f t="shared" si="84"/>
        <v>0</v>
      </c>
      <c r="EF10" s="50">
        <f t="shared" si="84"/>
        <v>0</v>
      </c>
      <c r="EG10" s="50">
        <f t="shared" si="84"/>
        <v>0</v>
      </c>
      <c r="EH10" s="50">
        <f t="shared" si="84"/>
        <v>0</v>
      </c>
      <c r="EI10" s="50">
        <f t="shared" si="84"/>
        <v>0</v>
      </c>
      <c r="EJ10" s="50">
        <f t="shared" si="84"/>
        <v>0</v>
      </c>
    </row>
    <row r="11" spans="4:140" s="18" customFormat="1" ht="15" customHeight="1" x14ac:dyDescent="0.3">
      <c r="D11" s="23" t="str">
        <f t="shared" si="12"/>
        <v>A Health Centre</v>
      </c>
      <c r="E11" s="23" t="s">
        <v>91</v>
      </c>
      <c r="F11" s="23" t="s">
        <v>93</v>
      </c>
      <c r="G11" s="25">
        <f>SUM(G34:G39)</f>
        <v>0</v>
      </c>
      <c r="H11" s="25">
        <f t="shared" ref="H11:DI11" si="85">SUM(H34:H39)</f>
        <v>0</v>
      </c>
      <c r="I11" s="25">
        <f t="shared" si="85"/>
        <v>0</v>
      </c>
      <c r="J11" s="25">
        <f t="shared" si="85"/>
        <v>0</v>
      </c>
      <c r="K11" s="25">
        <f t="shared" si="85"/>
        <v>0</v>
      </c>
      <c r="L11" s="25">
        <f t="shared" si="85"/>
        <v>0</v>
      </c>
      <c r="M11" s="25">
        <f t="shared" si="85"/>
        <v>0</v>
      </c>
      <c r="N11" s="25">
        <f t="shared" si="85"/>
        <v>0</v>
      </c>
      <c r="O11" s="25">
        <f t="shared" si="85"/>
        <v>0</v>
      </c>
      <c r="P11" s="25">
        <f t="shared" si="85"/>
        <v>0</v>
      </c>
      <c r="Q11" s="25">
        <f t="shared" si="85"/>
        <v>0</v>
      </c>
      <c r="R11" s="25">
        <f t="shared" si="85"/>
        <v>0</v>
      </c>
      <c r="S11" s="25">
        <f t="shared" ref="S11:AO11" si="86">SUM(S34:S39)</f>
        <v>0</v>
      </c>
      <c r="T11" s="25">
        <f t="shared" si="86"/>
        <v>0</v>
      </c>
      <c r="U11" s="25">
        <f t="shared" si="86"/>
        <v>0</v>
      </c>
      <c r="V11" s="25">
        <f t="shared" si="86"/>
        <v>0</v>
      </c>
      <c r="W11" s="25">
        <f t="shared" si="86"/>
        <v>0</v>
      </c>
      <c r="X11" s="25">
        <f t="shared" si="86"/>
        <v>0</v>
      </c>
      <c r="Y11" s="25">
        <f t="shared" si="86"/>
        <v>0</v>
      </c>
      <c r="Z11" s="25">
        <f t="shared" si="86"/>
        <v>0</v>
      </c>
      <c r="AA11" s="25">
        <f t="shared" si="86"/>
        <v>0</v>
      </c>
      <c r="AB11" s="25">
        <f t="shared" si="86"/>
        <v>0</v>
      </c>
      <c r="AC11" s="25">
        <f t="shared" si="86"/>
        <v>0</v>
      </c>
      <c r="AD11" s="25">
        <f t="shared" si="86"/>
        <v>0</v>
      </c>
      <c r="AE11" s="25">
        <f t="shared" si="86"/>
        <v>0</v>
      </c>
      <c r="AF11" s="25">
        <f t="shared" si="86"/>
        <v>0</v>
      </c>
      <c r="AG11" s="25">
        <f t="shared" si="86"/>
        <v>0</v>
      </c>
      <c r="AH11" s="25">
        <f t="shared" si="86"/>
        <v>0</v>
      </c>
      <c r="AI11" s="25">
        <f t="shared" si="86"/>
        <v>0</v>
      </c>
      <c r="AJ11" s="25">
        <f t="shared" si="86"/>
        <v>0</v>
      </c>
      <c r="AK11" s="25">
        <f t="shared" si="86"/>
        <v>0</v>
      </c>
      <c r="AL11" s="25">
        <f t="shared" si="86"/>
        <v>0</v>
      </c>
      <c r="AM11" s="25">
        <f t="shared" si="86"/>
        <v>0</v>
      </c>
      <c r="AN11" s="25">
        <f t="shared" si="86"/>
        <v>0</v>
      </c>
      <c r="AO11" s="25">
        <f t="shared" si="86"/>
        <v>0</v>
      </c>
      <c r="AP11" s="25">
        <f t="shared" si="85"/>
        <v>0</v>
      </c>
      <c r="AQ11" s="25">
        <f t="shared" si="85"/>
        <v>0</v>
      </c>
      <c r="AR11" s="25">
        <f t="shared" si="85"/>
        <v>0</v>
      </c>
      <c r="AS11" s="25">
        <f t="shared" si="85"/>
        <v>0</v>
      </c>
      <c r="AT11" s="25">
        <f t="shared" si="85"/>
        <v>0</v>
      </c>
      <c r="AU11" s="25">
        <f t="shared" si="85"/>
        <v>0</v>
      </c>
      <c r="AV11" s="25">
        <f t="shared" ref="AV11:BA11" si="87">SUM(AV34:AV39)</f>
        <v>0</v>
      </c>
      <c r="AW11" s="25">
        <f t="shared" si="87"/>
        <v>0</v>
      </c>
      <c r="AX11" s="25">
        <f t="shared" si="87"/>
        <v>0</v>
      </c>
      <c r="AY11" s="25">
        <f t="shared" si="87"/>
        <v>0</v>
      </c>
      <c r="AZ11" s="25">
        <f t="shared" si="87"/>
        <v>0</v>
      </c>
      <c r="BA11" s="25">
        <f t="shared" si="87"/>
        <v>0</v>
      </c>
      <c r="BB11" s="25">
        <f t="shared" ref="BB11:BD11" si="88">SUM(BB34:BB39)</f>
        <v>0</v>
      </c>
      <c r="BC11" s="25">
        <f t="shared" si="88"/>
        <v>0</v>
      </c>
      <c r="BD11" s="25">
        <f t="shared" si="88"/>
        <v>0</v>
      </c>
      <c r="BE11" s="25">
        <f t="shared" ref="BE11" si="89">SUM(BE34:BE39)</f>
        <v>0</v>
      </c>
      <c r="BF11" s="25">
        <f t="shared" si="85"/>
        <v>0</v>
      </c>
      <c r="BG11" s="25">
        <f t="shared" si="85"/>
        <v>0</v>
      </c>
      <c r="BH11" s="25">
        <f t="shared" si="85"/>
        <v>0</v>
      </c>
      <c r="BI11" s="25">
        <f t="shared" si="85"/>
        <v>0</v>
      </c>
      <c r="BJ11" s="25">
        <f t="shared" si="85"/>
        <v>0</v>
      </c>
      <c r="BK11" s="25">
        <f t="shared" si="85"/>
        <v>0</v>
      </c>
      <c r="BL11" s="25">
        <f t="shared" si="85"/>
        <v>0</v>
      </c>
      <c r="BM11" s="25">
        <f t="shared" ref="BM11:BN11" si="90">SUM(BM34:BM39)</f>
        <v>0</v>
      </c>
      <c r="BN11" s="25">
        <f t="shared" si="90"/>
        <v>0</v>
      </c>
      <c r="BO11" s="25">
        <f t="shared" ref="BO11:BR11" si="91">SUM(BO34:BO39)</f>
        <v>0</v>
      </c>
      <c r="BP11" s="25">
        <f t="shared" si="91"/>
        <v>0</v>
      </c>
      <c r="BQ11" s="25">
        <f t="shared" si="91"/>
        <v>0</v>
      </c>
      <c r="BR11" s="25">
        <f t="shared" si="91"/>
        <v>0</v>
      </c>
      <c r="BS11" s="25">
        <f t="shared" si="85"/>
        <v>0</v>
      </c>
      <c r="BT11" s="25">
        <f t="shared" si="85"/>
        <v>0</v>
      </c>
      <c r="BU11" s="25">
        <f t="shared" ref="BU11:BV11" si="92">SUM(BU34:BU39)</f>
        <v>0</v>
      </c>
      <c r="BV11" s="25">
        <f t="shared" si="92"/>
        <v>0</v>
      </c>
      <c r="BW11" s="25">
        <f t="shared" si="85"/>
        <v>0</v>
      </c>
      <c r="BX11" s="25">
        <f t="shared" si="85"/>
        <v>0</v>
      </c>
      <c r="BY11" s="25">
        <f t="shared" si="85"/>
        <v>0</v>
      </c>
      <c r="BZ11" s="25">
        <f t="shared" si="85"/>
        <v>0</v>
      </c>
      <c r="CA11" s="25">
        <f t="shared" si="85"/>
        <v>0</v>
      </c>
      <c r="CB11" s="25">
        <f t="shared" si="85"/>
        <v>0</v>
      </c>
      <c r="CC11" s="25">
        <f t="shared" si="85"/>
        <v>0</v>
      </c>
      <c r="CD11" s="25">
        <f t="shared" si="85"/>
        <v>0</v>
      </c>
      <c r="CE11" s="25">
        <f t="shared" si="85"/>
        <v>0</v>
      </c>
      <c r="CF11" s="25">
        <f t="shared" si="85"/>
        <v>0</v>
      </c>
      <c r="CG11" s="25">
        <f t="shared" si="85"/>
        <v>0</v>
      </c>
      <c r="CH11" s="25">
        <f t="shared" si="85"/>
        <v>0</v>
      </c>
      <c r="CI11" s="25">
        <f t="shared" si="85"/>
        <v>0</v>
      </c>
      <c r="CJ11" s="25">
        <f t="shared" si="85"/>
        <v>0</v>
      </c>
      <c r="CK11" s="25">
        <f t="shared" si="85"/>
        <v>0</v>
      </c>
      <c r="CL11" s="25">
        <f t="shared" si="85"/>
        <v>0</v>
      </c>
      <c r="CM11" s="25">
        <f t="shared" si="85"/>
        <v>0</v>
      </c>
      <c r="CN11" s="25">
        <f t="shared" si="85"/>
        <v>0</v>
      </c>
      <c r="CO11" s="25">
        <f t="shared" ref="CO11:CQ11" si="93">SUM(CO34:CO39)</f>
        <v>0</v>
      </c>
      <c r="CP11" s="25">
        <f t="shared" si="93"/>
        <v>0</v>
      </c>
      <c r="CQ11" s="25">
        <f t="shared" si="93"/>
        <v>0</v>
      </c>
      <c r="CR11" s="25">
        <f t="shared" si="85"/>
        <v>0</v>
      </c>
      <c r="CS11" s="25">
        <f t="shared" si="85"/>
        <v>0</v>
      </c>
      <c r="CT11" s="25">
        <f t="shared" si="85"/>
        <v>0</v>
      </c>
      <c r="CU11" s="25">
        <f t="shared" si="85"/>
        <v>0</v>
      </c>
      <c r="CV11" s="25">
        <f t="shared" si="85"/>
        <v>0</v>
      </c>
      <c r="CW11" s="25">
        <f t="shared" si="85"/>
        <v>0</v>
      </c>
      <c r="CX11" s="25">
        <f t="shared" si="85"/>
        <v>0</v>
      </c>
      <c r="CY11" s="25">
        <f t="shared" si="85"/>
        <v>0</v>
      </c>
      <c r="CZ11" s="25">
        <f t="shared" si="85"/>
        <v>0</v>
      </c>
      <c r="DA11" s="25">
        <f t="shared" si="85"/>
        <v>0</v>
      </c>
      <c r="DB11" s="25">
        <f t="shared" si="85"/>
        <v>0</v>
      </c>
      <c r="DC11" s="25">
        <f t="shared" si="85"/>
        <v>0</v>
      </c>
      <c r="DD11" s="25">
        <f t="shared" si="85"/>
        <v>0</v>
      </c>
      <c r="DE11" s="25">
        <f t="shared" si="85"/>
        <v>0</v>
      </c>
      <c r="DF11" s="25">
        <f t="shared" si="85"/>
        <v>0</v>
      </c>
      <c r="DG11" s="25">
        <f t="shared" si="85"/>
        <v>0</v>
      </c>
      <c r="DH11" s="25">
        <f t="shared" si="85"/>
        <v>0</v>
      </c>
      <c r="DI11" s="25">
        <f t="shared" si="85"/>
        <v>0</v>
      </c>
      <c r="DJ11" s="25">
        <f t="shared" ref="DJ11:EA11" si="94">SUM(DJ34:DJ39)</f>
        <v>0</v>
      </c>
      <c r="DK11" s="25">
        <f t="shared" si="94"/>
        <v>0</v>
      </c>
      <c r="DL11" s="25">
        <f t="shared" si="94"/>
        <v>0</v>
      </c>
      <c r="DM11" s="25">
        <f t="shared" si="94"/>
        <v>0</v>
      </c>
      <c r="DN11" s="25">
        <f t="shared" ref="DN11:DV11" si="95">SUM(DN34:DN39)</f>
        <v>0</v>
      </c>
      <c r="DO11" s="25">
        <f t="shared" si="95"/>
        <v>0</v>
      </c>
      <c r="DP11" s="25">
        <f t="shared" si="95"/>
        <v>0</v>
      </c>
      <c r="DQ11" s="25">
        <f t="shared" si="95"/>
        <v>0</v>
      </c>
      <c r="DR11" s="25">
        <f t="shared" si="95"/>
        <v>0</v>
      </c>
      <c r="DS11" s="25">
        <f t="shared" si="95"/>
        <v>0</v>
      </c>
      <c r="DT11" s="25">
        <f t="shared" si="95"/>
        <v>0</v>
      </c>
      <c r="DU11" s="25">
        <f t="shared" si="95"/>
        <v>0</v>
      </c>
      <c r="DV11" s="25">
        <f t="shared" si="95"/>
        <v>0</v>
      </c>
      <c r="DW11" s="25">
        <f t="shared" si="94"/>
        <v>0</v>
      </c>
      <c r="DX11" s="25">
        <f t="shared" si="94"/>
        <v>0</v>
      </c>
      <c r="DY11" s="25">
        <f t="shared" si="94"/>
        <v>0</v>
      </c>
      <c r="DZ11" s="25">
        <f t="shared" si="94"/>
        <v>0</v>
      </c>
      <c r="EA11" s="25">
        <f t="shared" si="94"/>
        <v>0</v>
      </c>
      <c r="EB11" s="50">
        <f t="shared" ref="EB11:EJ11" si="96">SUM(EB34:EB39)</f>
        <v>0</v>
      </c>
      <c r="EC11" s="50">
        <f t="shared" si="96"/>
        <v>0</v>
      </c>
      <c r="ED11" s="50">
        <f t="shared" si="96"/>
        <v>0</v>
      </c>
      <c r="EE11" s="50">
        <f t="shared" si="96"/>
        <v>0</v>
      </c>
      <c r="EF11" s="50">
        <f t="shared" si="96"/>
        <v>0</v>
      </c>
      <c r="EG11" s="50">
        <f t="shared" si="96"/>
        <v>0</v>
      </c>
      <c r="EH11" s="50">
        <f t="shared" si="96"/>
        <v>0</v>
      </c>
      <c r="EI11" s="50">
        <f t="shared" si="96"/>
        <v>0</v>
      </c>
      <c r="EJ11" s="50">
        <f t="shared" si="96"/>
        <v>0</v>
      </c>
    </row>
    <row r="12" spans="4:140" s="18" customFormat="1" ht="15" customHeight="1" x14ac:dyDescent="0.3">
      <c r="D12" s="88" t="str">
        <f t="shared" si="12"/>
        <v>A Health Centre</v>
      </c>
      <c r="E12" s="88" t="s">
        <v>91</v>
      </c>
      <c r="F12" s="88" t="s">
        <v>94</v>
      </c>
      <c r="G12" s="25">
        <f>SUM(G40:G51)</f>
        <v>10</v>
      </c>
      <c r="H12" s="25">
        <f t="shared" ref="H12:DI12" si="97">SUM(H40:H51)</f>
        <v>0</v>
      </c>
      <c r="I12" s="25">
        <f t="shared" si="97"/>
        <v>4</v>
      </c>
      <c r="J12" s="25">
        <f t="shared" si="97"/>
        <v>0</v>
      </c>
      <c r="K12" s="25">
        <f t="shared" si="97"/>
        <v>3</v>
      </c>
      <c r="L12" s="25">
        <f t="shared" si="97"/>
        <v>7</v>
      </c>
      <c r="M12" s="25">
        <f t="shared" si="97"/>
        <v>0</v>
      </c>
      <c r="N12" s="25">
        <f t="shared" si="97"/>
        <v>0</v>
      </c>
      <c r="O12" s="25">
        <f t="shared" si="97"/>
        <v>3</v>
      </c>
      <c r="P12" s="25">
        <f t="shared" si="97"/>
        <v>3</v>
      </c>
      <c r="Q12" s="25">
        <f t="shared" si="97"/>
        <v>0</v>
      </c>
      <c r="R12" s="25">
        <f t="shared" si="97"/>
        <v>0</v>
      </c>
      <c r="S12" s="25">
        <f t="shared" ref="S12:AO12" si="98">SUM(S40:S51)</f>
        <v>0</v>
      </c>
      <c r="T12" s="25">
        <f t="shared" si="98"/>
        <v>0</v>
      </c>
      <c r="U12" s="25">
        <f t="shared" si="98"/>
        <v>0</v>
      </c>
      <c r="V12" s="25">
        <f t="shared" si="98"/>
        <v>0</v>
      </c>
      <c r="W12" s="25">
        <f t="shared" si="98"/>
        <v>0</v>
      </c>
      <c r="X12" s="25">
        <f t="shared" si="98"/>
        <v>0</v>
      </c>
      <c r="Y12" s="25">
        <f t="shared" si="98"/>
        <v>0</v>
      </c>
      <c r="Z12" s="25">
        <f t="shared" si="98"/>
        <v>0</v>
      </c>
      <c r="AA12" s="25">
        <f t="shared" si="98"/>
        <v>0</v>
      </c>
      <c r="AB12" s="25">
        <f t="shared" si="98"/>
        <v>0</v>
      </c>
      <c r="AC12" s="25">
        <f t="shared" si="98"/>
        <v>0</v>
      </c>
      <c r="AD12" s="25">
        <f t="shared" si="98"/>
        <v>0</v>
      </c>
      <c r="AE12" s="25">
        <f t="shared" si="98"/>
        <v>0</v>
      </c>
      <c r="AF12" s="25">
        <f t="shared" si="98"/>
        <v>0</v>
      </c>
      <c r="AG12" s="25">
        <f t="shared" si="98"/>
        <v>0</v>
      </c>
      <c r="AH12" s="25">
        <f t="shared" si="98"/>
        <v>0</v>
      </c>
      <c r="AI12" s="25">
        <f t="shared" si="98"/>
        <v>0</v>
      </c>
      <c r="AJ12" s="25">
        <f t="shared" si="98"/>
        <v>0</v>
      </c>
      <c r="AK12" s="25">
        <f t="shared" si="98"/>
        <v>0</v>
      </c>
      <c r="AL12" s="25">
        <f t="shared" si="98"/>
        <v>0</v>
      </c>
      <c r="AM12" s="25">
        <f t="shared" si="98"/>
        <v>0</v>
      </c>
      <c r="AN12" s="25">
        <f t="shared" si="98"/>
        <v>0</v>
      </c>
      <c r="AO12" s="25">
        <f t="shared" si="98"/>
        <v>0</v>
      </c>
      <c r="AP12" s="25">
        <f t="shared" si="97"/>
        <v>0</v>
      </c>
      <c r="AQ12" s="25">
        <f t="shared" si="97"/>
        <v>0</v>
      </c>
      <c r="AR12" s="25">
        <f t="shared" si="97"/>
        <v>0</v>
      </c>
      <c r="AS12" s="25">
        <f t="shared" si="97"/>
        <v>0</v>
      </c>
      <c r="AT12" s="25">
        <f t="shared" si="97"/>
        <v>0</v>
      </c>
      <c r="AU12" s="25">
        <f t="shared" si="97"/>
        <v>0</v>
      </c>
      <c r="AV12" s="25">
        <f t="shared" ref="AV12:BA12" si="99">SUM(AV40:AV51)</f>
        <v>0</v>
      </c>
      <c r="AW12" s="25">
        <f t="shared" si="99"/>
        <v>0</v>
      </c>
      <c r="AX12" s="25">
        <f t="shared" si="99"/>
        <v>0</v>
      </c>
      <c r="AY12" s="25">
        <f t="shared" si="99"/>
        <v>0</v>
      </c>
      <c r="AZ12" s="25">
        <f t="shared" si="99"/>
        <v>0</v>
      </c>
      <c r="BA12" s="25">
        <f t="shared" si="99"/>
        <v>0</v>
      </c>
      <c r="BB12" s="25">
        <f t="shared" ref="BB12:BD12" si="100">SUM(BB40:BB51)</f>
        <v>0</v>
      </c>
      <c r="BC12" s="25">
        <f t="shared" si="100"/>
        <v>0</v>
      </c>
      <c r="BD12" s="25">
        <f t="shared" si="100"/>
        <v>0</v>
      </c>
      <c r="BE12" s="25">
        <f t="shared" ref="BE12" si="101">SUM(BE40:BE51)</f>
        <v>1</v>
      </c>
      <c r="BF12" s="25">
        <f t="shared" si="97"/>
        <v>0</v>
      </c>
      <c r="BG12" s="25">
        <f t="shared" si="97"/>
        <v>1</v>
      </c>
      <c r="BH12" s="25">
        <f t="shared" si="97"/>
        <v>0</v>
      </c>
      <c r="BI12" s="25">
        <f t="shared" si="97"/>
        <v>0</v>
      </c>
      <c r="BJ12" s="25">
        <f t="shared" si="97"/>
        <v>0</v>
      </c>
      <c r="BK12" s="25">
        <f t="shared" si="97"/>
        <v>0</v>
      </c>
      <c r="BL12" s="25">
        <f t="shared" si="97"/>
        <v>0</v>
      </c>
      <c r="BM12" s="25">
        <f t="shared" ref="BM12:BN12" si="102">SUM(BM40:BM51)</f>
        <v>0</v>
      </c>
      <c r="BN12" s="25">
        <f t="shared" si="102"/>
        <v>0</v>
      </c>
      <c r="BO12" s="25">
        <f t="shared" ref="BO12:BR12" si="103">SUM(BO40:BO51)</f>
        <v>0</v>
      </c>
      <c r="BP12" s="25">
        <f t="shared" si="103"/>
        <v>0</v>
      </c>
      <c r="BQ12" s="25">
        <f t="shared" si="103"/>
        <v>1</v>
      </c>
      <c r="BR12" s="25">
        <f t="shared" si="103"/>
        <v>0</v>
      </c>
      <c r="BS12" s="25">
        <f t="shared" si="97"/>
        <v>0</v>
      </c>
      <c r="BT12" s="25">
        <f t="shared" si="97"/>
        <v>0</v>
      </c>
      <c r="BU12" s="25">
        <f t="shared" ref="BU12:BV12" si="104">SUM(BU40:BU51)</f>
        <v>0</v>
      </c>
      <c r="BV12" s="25">
        <f t="shared" si="104"/>
        <v>0</v>
      </c>
      <c r="BW12" s="25">
        <f t="shared" si="97"/>
        <v>0</v>
      </c>
      <c r="BX12" s="25">
        <f t="shared" si="97"/>
        <v>0</v>
      </c>
      <c r="BY12" s="25">
        <f t="shared" si="97"/>
        <v>0</v>
      </c>
      <c r="BZ12" s="25">
        <f t="shared" si="97"/>
        <v>0</v>
      </c>
      <c r="CA12" s="25">
        <f t="shared" si="97"/>
        <v>0</v>
      </c>
      <c r="CB12" s="25">
        <f t="shared" si="97"/>
        <v>0</v>
      </c>
      <c r="CC12" s="25">
        <f t="shared" si="97"/>
        <v>0</v>
      </c>
      <c r="CD12" s="25">
        <f t="shared" si="97"/>
        <v>0</v>
      </c>
      <c r="CE12" s="25">
        <f t="shared" si="97"/>
        <v>0</v>
      </c>
      <c r="CF12" s="25">
        <f t="shared" si="97"/>
        <v>0</v>
      </c>
      <c r="CG12" s="25">
        <f t="shared" si="97"/>
        <v>0</v>
      </c>
      <c r="CH12" s="25">
        <f t="shared" si="97"/>
        <v>0</v>
      </c>
      <c r="CI12" s="25">
        <f t="shared" si="97"/>
        <v>4</v>
      </c>
      <c r="CJ12" s="25">
        <f t="shared" si="97"/>
        <v>0</v>
      </c>
      <c r="CK12" s="25">
        <f t="shared" si="97"/>
        <v>0</v>
      </c>
      <c r="CL12" s="25">
        <f t="shared" si="97"/>
        <v>0</v>
      </c>
      <c r="CM12" s="25">
        <f t="shared" si="97"/>
        <v>0</v>
      </c>
      <c r="CN12" s="25">
        <f t="shared" si="97"/>
        <v>0</v>
      </c>
      <c r="CO12" s="25">
        <f t="shared" ref="CO12:CQ12" si="105">SUM(CO40:CO51)</f>
        <v>0</v>
      </c>
      <c r="CP12" s="25">
        <f t="shared" si="105"/>
        <v>0</v>
      </c>
      <c r="CQ12" s="25">
        <f t="shared" si="105"/>
        <v>0</v>
      </c>
      <c r="CR12" s="25">
        <f t="shared" si="97"/>
        <v>0</v>
      </c>
      <c r="CS12" s="25">
        <f t="shared" si="97"/>
        <v>3</v>
      </c>
      <c r="CT12" s="25">
        <f t="shared" si="97"/>
        <v>0</v>
      </c>
      <c r="CU12" s="25">
        <f t="shared" si="97"/>
        <v>0</v>
      </c>
      <c r="CV12" s="25">
        <f t="shared" si="97"/>
        <v>0</v>
      </c>
      <c r="CW12" s="25">
        <f t="shared" si="97"/>
        <v>0</v>
      </c>
      <c r="CX12" s="25">
        <f t="shared" si="97"/>
        <v>0</v>
      </c>
      <c r="CY12" s="25">
        <f t="shared" si="97"/>
        <v>0</v>
      </c>
      <c r="CZ12" s="25">
        <f t="shared" si="97"/>
        <v>0</v>
      </c>
      <c r="DA12" s="25">
        <f t="shared" si="97"/>
        <v>0</v>
      </c>
      <c r="DB12" s="25">
        <f t="shared" si="97"/>
        <v>0</v>
      </c>
      <c r="DC12" s="25">
        <f t="shared" si="97"/>
        <v>0</v>
      </c>
      <c r="DD12" s="25">
        <f t="shared" si="97"/>
        <v>0</v>
      </c>
      <c r="DE12" s="25">
        <f t="shared" si="97"/>
        <v>0</v>
      </c>
      <c r="DF12" s="25">
        <f t="shared" si="97"/>
        <v>0</v>
      </c>
      <c r="DG12" s="25">
        <f t="shared" si="97"/>
        <v>0</v>
      </c>
      <c r="DH12" s="25">
        <f t="shared" si="97"/>
        <v>0</v>
      </c>
      <c r="DI12" s="25">
        <f t="shared" si="97"/>
        <v>0</v>
      </c>
      <c r="DJ12" s="25">
        <f t="shared" ref="DJ12:EA12" si="106">SUM(DJ40:DJ51)</f>
        <v>0</v>
      </c>
      <c r="DK12" s="25">
        <f t="shared" si="106"/>
        <v>0</v>
      </c>
      <c r="DL12" s="25">
        <f t="shared" si="106"/>
        <v>0</v>
      </c>
      <c r="DM12" s="25">
        <f t="shared" si="106"/>
        <v>0</v>
      </c>
      <c r="DN12" s="25">
        <f t="shared" ref="DN12:DV12" si="107">SUM(DN40:DN51)</f>
        <v>0</v>
      </c>
      <c r="DO12" s="25">
        <f t="shared" si="107"/>
        <v>0</v>
      </c>
      <c r="DP12" s="25">
        <f t="shared" si="107"/>
        <v>0</v>
      </c>
      <c r="DQ12" s="25">
        <f t="shared" si="107"/>
        <v>0</v>
      </c>
      <c r="DR12" s="25">
        <f t="shared" si="107"/>
        <v>0</v>
      </c>
      <c r="DS12" s="25">
        <f t="shared" si="107"/>
        <v>0</v>
      </c>
      <c r="DT12" s="25">
        <f t="shared" si="107"/>
        <v>0</v>
      </c>
      <c r="DU12" s="25">
        <f t="shared" si="107"/>
        <v>0</v>
      </c>
      <c r="DV12" s="25">
        <f t="shared" si="107"/>
        <v>0</v>
      </c>
      <c r="DW12" s="25">
        <f t="shared" si="106"/>
        <v>0</v>
      </c>
      <c r="DX12" s="25">
        <f t="shared" si="106"/>
        <v>0</v>
      </c>
      <c r="DY12" s="25">
        <f t="shared" si="106"/>
        <v>0</v>
      </c>
      <c r="DZ12" s="25">
        <f t="shared" si="106"/>
        <v>0</v>
      </c>
      <c r="EA12" s="25">
        <f t="shared" si="106"/>
        <v>0</v>
      </c>
      <c r="EB12" s="50">
        <f t="shared" ref="EB12:EJ12" si="108">SUM(EB40:EB51)</f>
        <v>0</v>
      </c>
      <c r="EC12" s="50">
        <f t="shared" si="108"/>
        <v>0</v>
      </c>
      <c r="ED12" s="50">
        <f t="shared" si="108"/>
        <v>0</v>
      </c>
      <c r="EE12" s="50">
        <f t="shared" si="108"/>
        <v>0</v>
      </c>
      <c r="EF12" s="50">
        <f t="shared" si="108"/>
        <v>0</v>
      </c>
      <c r="EG12" s="50">
        <f t="shared" si="108"/>
        <v>0</v>
      </c>
      <c r="EH12" s="50">
        <f t="shared" si="108"/>
        <v>0</v>
      </c>
      <c r="EI12" s="50">
        <f t="shared" si="108"/>
        <v>0</v>
      </c>
      <c r="EJ12" s="50">
        <f t="shared" si="108"/>
        <v>0</v>
      </c>
    </row>
    <row r="13" spans="4:140" s="18" customFormat="1" ht="15" customHeight="1" x14ac:dyDescent="0.3">
      <c r="D13" s="88" t="str">
        <f t="shared" si="12"/>
        <v>A Health Centre</v>
      </c>
      <c r="E13" s="88" t="s">
        <v>88</v>
      </c>
      <c r="F13" s="85" t="s">
        <v>293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</row>
    <row r="14" spans="4:140" s="18" customFormat="1" ht="15" customHeight="1" x14ac:dyDescent="0.3">
      <c r="D14" s="88" t="str">
        <f t="shared" si="12"/>
        <v>A Health Centre</v>
      </c>
      <c r="E14" s="88" t="s">
        <v>88</v>
      </c>
      <c r="F14" s="85" t="s">
        <v>294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</row>
    <row r="15" spans="4:140" s="18" customFormat="1" ht="15" customHeight="1" x14ac:dyDescent="0.3">
      <c r="D15" s="85" t="str">
        <f t="shared" si="12"/>
        <v>A Health Centre</v>
      </c>
      <c r="E15" s="85" t="s">
        <v>90</v>
      </c>
      <c r="F15" s="85" t="s">
        <v>293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48"/>
      <c r="EC15" s="48"/>
      <c r="ED15" s="48"/>
      <c r="EE15" s="48"/>
      <c r="EF15" s="48"/>
      <c r="EG15" s="48"/>
      <c r="EH15" s="48"/>
      <c r="EI15" s="48"/>
      <c r="EJ15" s="48"/>
    </row>
    <row r="16" spans="4:140" s="18" customFormat="1" ht="15" customHeight="1" x14ac:dyDescent="0.3">
      <c r="D16" s="85" t="str">
        <f t="shared" si="12"/>
        <v>A Health Centre</v>
      </c>
      <c r="E16" s="85" t="s">
        <v>90</v>
      </c>
      <c r="F16" s="85" t="s">
        <v>294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48"/>
      <c r="EC16" s="48"/>
      <c r="ED16" s="48"/>
      <c r="EE16" s="48"/>
      <c r="EF16" s="48"/>
      <c r="EG16" s="48"/>
      <c r="EH16" s="48"/>
      <c r="EI16" s="48"/>
      <c r="EJ16" s="48"/>
    </row>
    <row r="17" spans="4:140" ht="15" customHeight="1" x14ac:dyDescent="0.3">
      <c r="D17" s="87" t="str">
        <f t="shared" si="12"/>
        <v>A Health Centre</v>
      </c>
      <c r="E17" s="87" t="s">
        <v>90</v>
      </c>
      <c r="F17" s="87" t="s">
        <v>96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48">
        <f t="shared" ref="BX17:BX47" si="109">BY17+BZ17</f>
        <v>0</v>
      </c>
      <c r="BY17" s="121"/>
      <c r="BZ17" s="48"/>
      <c r="CA17" s="48"/>
      <c r="CB17" s="48"/>
      <c r="CC17" s="48">
        <f t="shared" ref="CC17:CC47" si="110">CD17+CE17</f>
        <v>0</v>
      </c>
      <c r="CD17" s="121"/>
      <c r="CE17" s="48"/>
      <c r="CF17" s="48"/>
      <c r="CG17" s="48"/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48"/>
      <c r="CN17" s="48"/>
      <c r="CO17" s="48"/>
      <c r="CP17" s="48"/>
      <c r="CQ17" s="48"/>
      <c r="CR17" s="48"/>
      <c r="CS17" s="9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</row>
    <row r="18" spans="4:140" ht="15" customHeight="1" x14ac:dyDescent="0.3">
      <c r="D18" s="21" t="str">
        <f t="shared" si="12"/>
        <v>A Health Centre</v>
      </c>
      <c r="E18" s="21" t="s">
        <v>90</v>
      </c>
      <c r="F18" s="21" t="s">
        <v>97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48">
        <f t="shared" si="109"/>
        <v>0</v>
      </c>
      <c r="BY18" s="121"/>
      <c r="BZ18" s="48"/>
      <c r="CA18" s="48"/>
      <c r="CB18" s="48"/>
      <c r="CC18" s="48">
        <f t="shared" si="110"/>
        <v>0</v>
      </c>
      <c r="CD18" s="121"/>
      <c r="CE18" s="48"/>
      <c r="CF18" s="48"/>
      <c r="CG18" s="48"/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48"/>
      <c r="CN18" s="48"/>
      <c r="CO18" s="48"/>
      <c r="CP18" s="48"/>
      <c r="CQ18" s="48"/>
      <c r="CR18" s="48"/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</row>
    <row r="19" spans="4:140" ht="15" customHeight="1" x14ac:dyDescent="0.3">
      <c r="D19" s="21" t="str">
        <f t="shared" si="12"/>
        <v>A Health Centre</v>
      </c>
      <c r="E19" s="21" t="s">
        <v>90</v>
      </c>
      <c r="F19" s="21" t="s">
        <v>98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48">
        <f t="shared" si="109"/>
        <v>0</v>
      </c>
      <c r="BY19" s="121"/>
      <c r="BZ19" s="48"/>
      <c r="CA19" s="48"/>
      <c r="CB19" s="48"/>
      <c r="CC19" s="48">
        <f t="shared" si="110"/>
        <v>0</v>
      </c>
      <c r="CD19" s="121"/>
      <c r="CE19" s="48"/>
      <c r="CF19" s="48"/>
      <c r="CG19" s="48"/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48"/>
      <c r="CN19" s="48"/>
      <c r="CO19" s="48"/>
      <c r="CP19" s="48"/>
      <c r="CQ19" s="48"/>
      <c r="CR19" s="48"/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</row>
    <row r="20" spans="4:140" ht="15" customHeight="1" x14ac:dyDescent="0.3">
      <c r="D20" s="21" t="str">
        <f t="shared" si="12"/>
        <v>A Health Centre</v>
      </c>
      <c r="E20" s="21" t="s">
        <v>90</v>
      </c>
      <c r="F20" s="21" t="s">
        <v>99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48">
        <f t="shared" si="109"/>
        <v>0</v>
      </c>
      <c r="BY20" s="121"/>
      <c r="BZ20" s="48"/>
      <c r="CA20" s="48"/>
      <c r="CB20" s="48"/>
      <c r="CC20" s="48">
        <f t="shared" si="110"/>
        <v>0</v>
      </c>
      <c r="CD20" s="121"/>
      <c r="CE20" s="48"/>
      <c r="CF20" s="48"/>
      <c r="CG20" s="48"/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48"/>
      <c r="CN20" s="48"/>
      <c r="CO20" s="48"/>
      <c r="CP20" s="48"/>
      <c r="CQ20" s="48"/>
      <c r="CR20" s="48"/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</row>
    <row r="21" spans="4:140" ht="15" customHeight="1" x14ac:dyDescent="0.3">
      <c r="D21" s="21" t="str">
        <f t="shared" si="12"/>
        <v>A Health Centre</v>
      </c>
      <c r="E21" s="21" t="s">
        <v>90</v>
      </c>
      <c r="F21" s="21" t="s">
        <v>519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9">
        <v>0</v>
      </c>
      <c r="S21" s="48"/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48"/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48"/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48"/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48">
        <f t="shared" si="109"/>
        <v>0</v>
      </c>
      <c r="BY21" s="121"/>
      <c r="BZ21" s="48"/>
      <c r="CA21" s="48"/>
      <c r="CB21" s="48"/>
      <c r="CC21" s="48">
        <f t="shared" si="110"/>
        <v>0</v>
      </c>
      <c r="CD21" s="121"/>
      <c r="CE21" s="48"/>
      <c r="CF21" s="48"/>
      <c r="CG21" s="48"/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48"/>
      <c r="CN21" s="48"/>
      <c r="CO21" s="48"/>
      <c r="CP21" s="48"/>
      <c r="CQ21" s="48"/>
      <c r="CR21" s="48"/>
      <c r="CS21" s="9">
        <v>1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48"/>
      <c r="DS21" s="9">
        <v>0</v>
      </c>
      <c r="DT21" s="9">
        <v>0</v>
      </c>
      <c r="DU21" s="9">
        <v>0</v>
      </c>
      <c r="DV21" s="9">
        <v>0</v>
      </c>
      <c r="DW21" s="48"/>
      <c r="DX21" s="9">
        <v>0</v>
      </c>
      <c r="DY21" s="17"/>
      <c r="DZ21" s="9">
        <v>0</v>
      </c>
      <c r="EA21" s="9">
        <v>0</v>
      </c>
      <c r="EB21" s="48"/>
      <c r="EC21" s="48"/>
      <c r="ED21" s="48"/>
      <c r="EE21" s="48"/>
      <c r="EF21" s="48"/>
      <c r="EG21" s="48"/>
      <c r="EH21" s="48"/>
      <c r="EI21" s="48"/>
      <c r="EJ21" s="48"/>
    </row>
    <row r="22" spans="4:140" ht="15" customHeight="1" x14ac:dyDescent="0.3">
      <c r="D22" s="21" t="str">
        <f t="shared" si="12"/>
        <v>A Health Centre</v>
      </c>
      <c r="E22" s="21" t="s">
        <v>90</v>
      </c>
      <c r="F22" s="21" t="s">
        <v>101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9">
        <v>0</v>
      </c>
      <c r="S22" s="48"/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48"/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48"/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48"/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9">
        <v>0</v>
      </c>
      <c r="BX22" s="48">
        <f t="shared" si="109"/>
        <v>0</v>
      </c>
      <c r="BY22" s="121"/>
      <c r="BZ22" s="48"/>
      <c r="CA22" s="48"/>
      <c r="CB22" s="48"/>
      <c r="CC22" s="48">
        <f t="shared" si="110"/>
        <v>0</v>
      </c>
      <c r="CD22" s="121"/>
      <c r="CE22" s="48"/>
      <c r="CF22" s="48"/>
      <c r="CG22" s="48"/>
      <c r="CH22" s="9">
        <v>1</v>
      </c>
      <c r="CI22" s="9">
        <v>1</v>
      </c>
      <c r="CJ22" s="9">
        <v>0</v>
      </c>
      <c r="CK22" s="9">
        <v>0</v>
      </c>
      <c r="CL22" s="9">
        <v>0</v>
      </c>
      <c r="CM22" s="48"/>
      <c r="CN22" s="48"/>
      <c r="CO22" s="48"/>
      <c r="CP22" s="48"/>
      <c r="CQ22" s="48"/>
      <c r="CR22" s="48"/>
      <c r="CS22" s="9">
        <v>2</v>
      </c>
      <c r="CT22" s="9">
        <v>0</v>
      </c>
      <c r="CU22" s="9">
        <v>0</v>
      </c>
      <c r="CV22" s="9">
        <v>0</v>
      </c>
      <c r="CW22" s="9">
        <v>0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48"/>
      <c r="DS22" s="9">
        <v>0</v>
      </c>
      <c r="DT22" s="9">
        <v>0</v>
      </c>
      <c r="DU22" s="9">
        <v>0</v>
      </c>
      <c r="DV22" s="9">
        <v>0</v>
      </c>
      <c r="DW22" s="48"/>
      <c r="DX22" s="9">
        <v>0</v>
      </c>
      <c r="DY22" s="17"/>
      <c r="DZ22" s="9">
        <v>0</v>
      </c>
      <c r="EA22" s="9">
        <v>0</v>
      </c>
      <c r="EB22" s="48"/>
      <c r="EC22" s="48"/>
      <c r="ED22" s="48"/>
      <c r="EE22" s="48"/>
      <c r="EF22" s="48"/>
      <c r="EG22" s="48"/>
      <c r="EH22" s="48"/>
      <c r="EI22" s="48"/>
      <c r="EJ22" s="48"/>
    </row>
    <row r="23" spans="4:140" ht="15" customHeight="1" x14ac:dyDescent="0.3">
      <c r="D23" s="21" t="str">
        <f t="shared" si="12"/>
        <v>A Health Centre</v>
      </c>
      <c r="E23" s="21" t="s">
        <v>90</v>
      </c>
      <c r="F23" s="21" t="s">
        <v>102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9">
        <v>0</v>
      </c>
      <c r="S23" s="48"/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48"/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48"/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48"/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BX23" s="48">
        <f t="shared" si="109"/>
        <v>0</v>
      </c>
      <c r="BY23" s="121"/>
      <c r="BZ23" s="48"/>
      <c r="CA23" s="48"/>
      <c r="CB23" s="48"/>
      <c r="CC23" s="48">
        <f t="shared" si="110"/>
        <v>0</v>
      </c>
      <c r="CD23" s="121"/>
      <c r="CE23" s="48"/>
      <c r="CF23" s="48"/>
      <c r="CG23" s="48"/>
      <c r="CH23" s="9">
        <v>0</v>
      </c>
      <c r="CI23" s="9">
        <v>0</v>
      </c>
      <c r="CJ23" s="9">
        <v>0</v>
      </c>
      <c r="CK23" s="9">
        <v>1</v>
      </c>
      <c r="CL23" s="9">
        <v>0</v>
      </c>
      <c r="CM23" s="48"/>
      <c r="CN23" s="48"/>
      <c r="CO23" s="48"/>
      <c r="CP23" s="48"/>
      <c r="CQ23" s="48"/>
      <c r="CR23" s="48"/>
      <c r="CS23" s="9">
        <v>1</v>
      </c>
      <c r="CT23" s="9">
        <v>0</v>
      </c>
      <c r="CU23" s="9">
        <v>0</v>
      </c>
      <c r="CV23" s="9">
        <v>0</v>
      </c>
      <c r="CW23" s="9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48"/>
      <c r="DS23" s="9">
        <v>0</v>
      </c>
      <c r="DT23" s="9">
        <v>0</v>
      </c>
      <c r="DU23" s="9">
        <v>0</v>
      </c>
      <c r="DV23" s="9">
        <v>0</v>
      </c>
      <c r="DW23" s="48"/>
      <c r="DX23" s="9">
        <v>0</v>
      </c>
      <c r="DY23" s="17"/>
      <c r="DZ23" s="9">
        <v>0</v>
      </c>
      <c r="EA23" s="9">
        <v>0</v>
      </c>
      <c r="EB23" s="48"/>
      <c r="EC23" s="48"/>
      <c r="ED23" s="48"/>
      <c r="EE23" s="48"/>
      <c r="EF23" s="48"/>
      <c r="EG23" s="48"/>
      <c r="EH23" s="48"/>
      <c r="EI23" s="48"/>
      <c r="EJ23" s="48"/>
    </row>
    <row r="24" spans="4:140" ht="15" customHeight="1" x14ac:dyDescent="0.3">
      <c r="D24" s="21" t="str">
        <f t="shared" si="12"/>
        <v>A Health Centre</v>
      </c>
      <c r="E24" s="21" t="s">
        <v>90</v>
      </c>
      <c r="F24" s="21" t="s">
        <v>103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9">
        <v>0</v>
      </c>
      <c r="S24" s="48"/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48"/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48"/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48"/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48">
        <f t="shared" si="109"/>
        <v>0</v>
      </c>
      <c r="BY24" s="121"/>
      <c r="BZ24" s="48"/>
      <c r="CA24" s="48"/>
      <c r="CB24" s="48"/>
      <c r="CC24" s="48">
        <f t="shared" si="110"/>
        <v>0</v>
      </c>
      <c r="CD24" s="121"/>
      <c r="CE24" s="48"/>
      <c r="CF24" s="48"/>
      <c r="CG24" s="48"/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48"/>
      <c r="CN24" s="48"/>
      <c r="CO24" s="48"/>
      <c r="CP24" s="48"/>
      <c r="CQ24" s="48"/>
      <c r="CR24" s="48"/>
      <c r="CS24" s="9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48"/>
      <c r="DS24" s="9">
        <v>0</v>
      </c>
      <c r="DT24" s="9">
        <v>0</v>
      </c>
      <c r="DU24" s="9">
        <v>0</v>
      </c>
      <c r="DV24" s="9">
        <v>0</v>
      </c>
      <c r="DW24" s="48"/>
      <c r="DX24" s="9">
        <v>0</v>
      </c>
      <c r="DY24" s="17"/>
      <c r="DZ24" s="9">
        <v>0</v>
      </c>
      <c r="EA24" s="9">
        <v>0</v>
      </c>
      <c r="EB24" s="48"/>
      <c r="EC24" s="48"/>
      <c r="ED24" s="48"/>
      <c r="EE24" s="48"/>
      <c r="EF24" s="48"/>
      <c r="EG24" s="48"/>
      <c r="EH24" s="48"/>
      <c r="EI24" s="48"/>
      <c r="EJ24" s="48"/>
    </row>
    <row r="25" spans="4:140" ht="15" customHeight="1" x14ac:dyDescent="0.3">
      <c r="D25" s="21" t="str">
        <f t="shared" si="12"/>
        <v>A Health Centre</v>
      </c>
      <c r="E25" s="21" t="s">
        <v>90</v>
      </c>
      <c r="F25" s="21" t="s">
        <v>104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9">
        <v>0</v>
      </c>
      <c r="S25" s="48"/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48"/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48"/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1</v>
      </c>
      <c r="BF25" s="9">
        <v>0</v>
      </c>
      <c r="BG25" s="9">
        <v>1</v>
      </c>
      <c r="BH25" s="9">
        <v>0</v>
      </c>
      <c r="BI25" s="9">
        <v>0</v>
      </c>
      <c r="BJ25" s="48"/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1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48">
        <f t="shared" si="109"/>
        <v>0</v>
      </c>
      <c r="BY25" s="121"/>
      <c r="BZ25" s="48"/>
      <c r="CA25" s="48"/>
      <c r="CB25" s="48"/>
      <c r="CC25" s="48">
        <f t="shared" si="110"/>
        <v>0</v>
      </c>
      <c r="CD25" s="121"/>
      <c r="CE25" s="48"/>
      <c r="CF25" s="48"/>
      <c r="CG25" s="48"/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48"/>
      <c r="CN25" s="48"/>
      <c r="CO25" s="48"/>
      <c r="CP25" s="48"/>
      <c r="CQ25" s="48"/>
      <c r="CR25" s="48"/>
      <c r="CS25" s="9">
        <v>2</v>
      </c>
      <c r="CT25" s="9">
        <v>0</v>
      </c>
      <c r="CU25" s="9">
        <v>0</v>
      </c>
      <c r="CV25" s="9">
        <v>0</v>
      </c>
      <c r="CW25" s="9">
        <v>0</v>
      </c>
      <c r="CX25" s="9">
        <v>0</v>
      </c>
      <c r="CY25" s="9">
        <v>0</v>
      </c>
      <c r="CZ25" s="9">
        <v>0</v>
      </c>
      <c r="DA25" s="9">
        <v>0</v>
      </c>
      <c r="DB25" s="9">
        <v>0</v>
      </c>
      <c r="DC25" s="9">
        <v>0</v>
      </c>
      <c r="DD25" s="9">
        <v>0</v>
      </c>
      <c r="DE25" s="9">
        <v>0</v>
      </c>
      <c r="DF25" s="9">
        <v>0</v>
      </c>
      <c r="DG25" s="9">
        <v>0</v>
      </c>
      <c r="DH25" s="9">
        <v>0</v>
      </c>
      <c r="DI25" s="9">
        <v>0</v>
      </c>
      <c r="DJ25" s="9">
        <v>0</v>
      </c>
      <c r="DK25" s="9">
        <v>0</v>
      </c>
      <c r="DL25" s="9">
        <v>0</v>
      </c>
      <c r="DM25" s="9">
        <v>0</v>
      </c>
      <c r="DN25" s="9">
        <v>0</v>
      </c>
      <c r="DO25" s="9">
        <v>0</v>
      </c>
      <c r="DP25" s="9">
        <v>0</v>
      </c>
      <c r="DQ25" s="9">
        <v>0</v>
      </c>
      <c r="DR25" s="48"/>
      <c r="DS25" s="9">
        <v>0</v>
      </c>
      <c r="DT25" s="9">
        <v>0</v>
      </c>
      <c r="DU25" s="9">
        <v>0</v>
      </c>
      <c r="DV25" s="9">
        <v>0</v>
      </c>
      <c r="DW25" s="48"/>
      <c r="DX25" s="9">
        <v>0</v>
      </c>
      <c r="DY25" s="17"/>
      <c r="DZ25" s="9">
        <v>0</v>
      </c>
      <c r="EA25" s="9">
        <v>0</v>
      </c>
      <c r="EB25" s="48"/>
      <c r="EC25" s="48"/>
      <c r="ED25" s="48"/>
      <c r="EE25" s="48"/>
      <c r="EF25" s="48"/>
      <c r="EG25" s="48"/>
      <c r="EH25" s="48"/>
      <c r="EI25" s="48"/>
      <c r="EJ25" s="48"/>
    </row>
    <row r="26" spans="4:140" ht="15" customHeight="1" x14ac:dyDescent="0.3">
      <c r="D26" s="21" t="str">
        <f t="shared" si="12"/>
        <v>A Health Centre</v>
      </c>
      <c r="E26" s="21" t="s">
        <v>90</v>
      </c>
      <c r="F26" s="21" t="s">
        <v>105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9">
        <v>0</v>
      </c>
      <c r="S26" s="48"/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48"/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48"/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48"/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48">
        <f t="shared" si="109"/>
        <v>0</v>
      </c>
      <c r="BY26" s="121"/>
      <c r="BZ26" s="48"/>
      <c r="CA26" s="48"/>
      <c r="CB26" s="48"/>
      <c r="CC26" s="48">
        <f t="shared" si="110"/>
        <v>0</v>
      </c>
      <c r="CD26" s="121"/>
      <c r="CE26" s="48"/>
      <c r="CF26" s="48"/>
      <c r="CG26" s="48"/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48"/>
      <c r="CN26" s="48"/>
      <c r="CO26" s="48"/>
      <c r="CP26" s="48"/>
      <c r="CQ26" s="48"/>
      <c r="CR26" s="48"/>
      <c r="CS26" s="9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>
        <v>0</v>
      </c>
      <c r="DA26" s="9">
        <v>0</v>
      </c>
      <c r="DB26" s="9">
        <v>0</v>
      </c>
      <c r="DC26" s="9">
        <v>0</v>
      </c>
      <c r="DD26" s="9">
        <v>0</v>
      </c>
      <c r="DE26" s="9">
        <v>0</v>
      </c>
      <c r="DF26" s="9">
        <v>0</v>
      </c>
      <c r="DG26" s="9">
        <v>0</v>
      </c>
      <c r="DH26" s="9">
        <v>0</v>
      </c>
      <c r="DI26" s="9">
        <v>0</v>
      </c>
      <c r="DJ26" s="9">
        <v>0</v>
      </c>
      <c r="DK26" s="9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9">
        <v>0</v>
      </c>
      <c r="DR26" s="48"/>
      <c r="DS26" s="9">
        <v>0</v>
      </c>
      <c r="DT26" s="9">
        <v>0</v>
      </c>
      <c r="DU26" s="9">
        <v>0</v>
      </c>
      <c r="DV26" s="9">
        <v>0</v>
      </c>
      <c r="DW26" s="48"/>
      <c r="DX26" s="9">
        <v>0</v>
      </c>
      <c r="DY26" s="17"/>
      <c r="DZ26" s="9">
        <v>0</v>
      </c>
      <c r="EA26" s="9">
        <v>0</v>
      </c>
      <c r="EB26" s="48"/>
      <c r="EC26" s="48"/>
      <c r="ED26" s="48"/>
      <c r="EE26" s="48"/>
      <c r="EF26" s="48"/>
      <c r="EG26" s="48"/>
      <c r="EH26" s="48"/>
      <c r="EI26" s="48"/>
      <c r="EJ26" s="48"/>
    </row>
    <row r="27" spans="4:140" ht="15" customHeight="1" x14ac:dyDescent="0.3">
      <c r="D27" s="21" t="str">
        <f t="shared" si="12"/>
        <v>A Health Centre</v>
      </c>
      <c r="E27" s="21" t="s">
        <v>90</v>
      </c>
      <c r="F27" s="21" t="s">
        <v>106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9">
        <v>0</v>
      </c>
      <c r="S27" s="48"/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48"/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48"/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48"/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9">
        <v>0</v>
      </c>
      <c r="BX27" s="48">
        <f t="shared" si="109"/>
        <v>0</v>
      </c>
      <c r="BY27" s="121"/>
      <c r="BZ27" s="48"/>
      <c r="CA27" s="48"/>
      <c r="CB27" s="48"/>
      <c r="CC27" s="48">
        <f t="shared" si="110"/>
        <v>0</v>
      </c>
      <c r="CD27" s="121"/>
      <c r="CE27" s="48"/>
      <c r="CF27" s="48"/>
      <c r="CG27" s="48"/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48"/>
      <c r="CN27" s="48"/>
      <c r="CO27" s="48"/>
      <c r="CP27" s="48"/>
      <c r="CQ27" s="48"/>
      <c r="CR27" s="48"/>
      <c r="CS27" s="9">
        <v>1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48"/>
      <c r="DS27" s="9">
        <v>0</v>
      </c>
      <c r="DT27" s="9">
        <v>0</v>
      </c>
      <c r="DU27" s="9">
        <v>0</v>
      </c>
      <c r="DV27" s="9">
        <v>0</v>
      </c>
      <c r="DW27" s="48"/>
      <c r="DX27" s="9">
        <v>0</v>
      </c>
      <c r="DY27" s="17"/>
      <c r="DZ27" s="9">
        <v>0</v>
      </c>
      <c r="EA27" s="9">
        <v>0</v>
      </c>
      <c r="EB27" s="48"/>
      <c r="EC27" s="48"/>
      <c r="ED27" s="48"/>
      <c r="EE27" s="48"/>
      <c r="EF27" s="48"/>
      <c r="EG27" s="48"/>
      <c r="EH27" s="48"/>
      <c r="EI27" s="48"/>
      <c r="EJ27" s="48"/>
    </row>
    <row r="28" spans="4:140" ht="15" customHeight="1" x14ac:dyDescent="0.3">
      <c r="D28" s="21" t="str">
        <f t="shared" si="12"/>
        <v>A Health Centre</v>
      </c>
      <c r="E28" s="21" t="s">
        <v>90</v>
      </c>
      <c r="F28" s="21" t="s">
        <v>107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9">
        <v>0</v>
      </c>
      <c r="S28" s="48"/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48"/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48"/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48"/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9">
        <v>0</v>
      </c>
      <c r="BX28" s="48">
        <f t="shared" si="109"/>
        <v>0</v>
      </c>
      <c r="BY28" s="121"/>
      <c r="BZ28" s="48"/>
      <c r="CA28" s="48"/>
      <c r="CB28" s="48"/>
      <c r="CC28" s="48">
        <f t="shared" si="110"/>
        <v>0</v>
      </c>
      <c r="CD28" s="121"/>
      <c r="CE28" s="48"/>
      <c r="CF28" s="48"/>
      <c r="CG28" s="48"/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48"/>
      <c r="CN28" s="48"/>
      <c r="CO28" s="48"/>
      <c r="CP28" s="48"/>
      <c r="CQ28" s="48"/>
      <c r="CR28" s="48"/>
      <c r="CS28" s="9">
        <v>0</v>
      </c>
      <c r="CT28" s="9">
        <v>0</v>
      </c>
      <c r="CU28" s="9">
        <v>0</v>
      </c>
      <c r="CV28" s="9">
        <v>0</v>
      </c>
      <c r="CW28" s="9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48"/>
      <c r="DS28" s="9">
        <v>0</v>
      </c>
      <c r="DT28" s="9">
        <v>0</v>
      </c>
      <c r="DU28" s="9">
        <v>0</v>
      </c>
      <c r="DV28" s="9">
        <v>0</v>
      </c>
      <c r="DW28" s="48"/>
      <c r="DX28" s="9">
        <v>0</v>
      </c>
      <c r="DY28" s="17"/>
      <c r="DZ28" s="9">
        <v>0</v>
      </c>
      <c r="EA28" s="9">
        <v>0</v>
      </c>
      <c r="EB28" s="48"/>
      <c r="EC28" s="48"/>
      <c r="ED28" s="48"/>
      <c r="EE28" s="48"/>
      <c r="EF28" s="48"/>
      <c r="EG28" s="48"/>
      <c r="EH28" s="48"/>
      <c r="EI28" s="48"/>
      <c r="EJ28" s="48"/>
    </row>
    <row r="29" spans="4:140" ht="15" customHeight="1" x14ac:dyDescent="0.3">
      <c r="D29" s="22" t="str">
        <f t="shared" si="12"/>
        <v>A Health Centre</v>
      </c>
      <c r="E29" s="22" t="s">
        <v>90</v>
      </c>
      <c r="F29" s="22" t="s">
        <v>296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48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48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48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48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17"/>
      <c r="CI29" s="17"/>
      <c r="CJ29" s="17"/>
      <c r="CK29" s="17"/>
      <c r="CL29" s="17"/>
      <c r="CM29" s="48"/>
      <c r="CN29" s="48"/>
      <c r="CO29" s="48"/>
      <c r="CP29" s="48"/>
      <c r="CQ29" s="48"/>
      <c r="CR29" s="48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48"/>
      <c r="DS29" s="17"/>
      <c r="DT29" s="17"/>
      <c r="DU29" s="17"/>
      <c r="DV29" s="17"/>
      <c r="DW29" s="48"/>
      <c r="DX29" s="17"/>
      <c r="DY29" s="17"/>
      <c r="DZ29" s="17"/>
      <c r="EA29" s="17"/>
      <c r="EB29" s="48"/>
      <c r="EC29" s="48"/>
      <c r="ED29" s="48"/>
      <c r="EE29" s="48"/>
      <c r="EF29" s="48"/>
      <c r="EG29" s="48"/>
      <c r="EH29" s="48"/>
      <c r="EI29" s="48"/>
      <c r="EJ29" s="48"/>
    </row>
    <row r="30" spans="4:140" ht="15" customHeight="1" x14ac:dyDescent="0.3">
      <c r="D30" s="22" t="str">
        <f t="shared" si="12"/>
        <v>A Health Centre</v>
      </c>
      <c r="E30" s="22" t="s">
        <v>90</v>
      </c>
      <c r="F30" s="22" t="s">
        <v>297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48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48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48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48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17"/>
      <c r="CI30" s="17"/>
      <c r="CJ30" s="17"/>
      <c r="CK30" s="17"/>
      <c r="CL30" s="17"/>
      <c r="CM30" s="48"/>
      <c r="CN30" s="48"/>
      <c r="CO30" s="48"/>
      <c r="CP30" s="48"/>
      <c r="CQ30" s="48"/>
      <c r="CR30" s="48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48"/>
      <c r="DS30" s="17"/>
      <c r="DT30" s="17"/>
      <c r="DU30" s="17"/>
      <c r="DV30" s="17"/>
      <c r="DW30" s="48"/>
      <c r="DX30" s="17"/>
      <c r="DY30" s="17"/>
      <c r="DZ30" s="17"/>
      <c r="EA30" s="17"/>
      <c r="EB30" s="48"/>
      <c r="EC30" s="48"/>
      <c r="ED30" s="48"/>
      <c r="EE30" s="48"/>
      <c r="EF30" s="48"/>
      <c r="EG30" s="48"/>
      <c r="EH30" s="48"/>
      <c r="EI30" s="48"/>
      <c r="EJ30" s="48"/>
    </row>
    <row r="31" spans="4:140" ht="15" customHeight="1" x14ac:dyDescent="0.3">
      <c r="D31" s="22" t="str">
        <f t="shared" si="12"/>
        <v>A Health Centre</v>
      </c>
      <c r="E31" s="22" t="s">
        <v>90</v>
      </c>
      <c r="F31" s="22" t="s">
        <v>298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48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48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48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48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17"/>
      <c r="CI31" s="17"/>
      <c r="CJ31" s="17"/>
      <c r="CK31" s="17"/>
      <c r="CL31" s="17"/>
      <c r="CM31" s="48"/>
      <c r="CN31" s="48"/>
      <c r="CO31" s="48"/>
      <c r="CP31" s="48"/>
      <c r="CQ31" s="48"/>
      <c r="CR31" s="48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48"/>
      <c r="DS31" s="17"/>
      <c r="DT31" s="17"/>
      <c r="DU31" s="17"/>
      <c r="DV31" s="17"/>
      <c r="DW31" s="48"/>
      <c r="DX31" s="17"/>
      <c r="DY31" s="17"/>
      <c r="DZ31" s="17"/>
      <c r="EA31" s="17"/>
      <c r="EB31" s="48"/>
      <c r="EC31" s="48"/>
      <c r="ED31" s="48"/>
      <c r="EE31" s="48"/>
      <c r="EF31" s="48"/>
      <c r="EG31" s="48"/>
      <c r="EH31" s="48"/>
      <c r="EI31" s="48"/>
      <c r="EJ31" s="48"/>
    </row>
    <row r="32" spans="4:140" ht="15" customHeight="1" x14ac:dyDescent="0.3">
      <c r="D32" s="22" t="str">
        <f t="shared" si="12"/>
        <v>A Health Centre</v>
      </c>
      <c r="E32" s="22" t="s">
        <v>90</v>
      </c>
      <c r="F32" s="22" t="s">
        <v>299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48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48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48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48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17"/>
      <c r="CI32" s="17"/>
      <c r="CJ32" s="17"/>
      <c r="CK32" s="17"/>
      <c r="CL32" s="17"/>
      <c r="CM32" s="48"/>
      <c r="CN32" s="48"/>
      <c r="CO32" s="48"/>
      <c r="CP32" s="48"/>
      <c r="CQ32" s="48"/>
      <c r="CR32" s="48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48"/>
      <c r="DS32" s="17"/>
      <c r="DT32" s="17"/>
      <c r="DU32" s="17"/>
      <c r="DV32" s="17"/>
      <c r="DW32" s="48"/>
      <c r="DX32" s="17"/>
      <c r="DY32" s="17"/>
      <c r="DZ32" s="17"/>
      <c r="EA32" s="17"/>
      <c r="EB32" s="48"/>
      <c r="EC32" s="48"/>
      <c r="ED32" s="48"/>
      <c r="EE32" s="48"/>
      <c r="EF32" s="48"/>
      <c r="EG32" s="48"/>
      <c r="EH32" s="48"/>
      <c r="EI32" s="48"/>
      <c r="EJ32" s="48"/>
    </row>
    <row r="33" spans="4:140" ht="15" customHeight="1" x14ac:dyDescent="0.3">
      <c r="D33" s="21" t="str">
        <f t="shared" si="12"/>
        <v>A Health Centre</v>
      </c>
      <c r="E33" s="21" t="s">
        <v>90</v>
      </c>
      <c r="F33" s="21" t="s">
        <v>95</v>
      </c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9">
        <v>0</v>
      </c>
      <c r="S33" s="48"/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48"/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48"/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48"/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48">
        <f t="shared" si="109"/>
        <v>0</v>
      </c>
      <c r="BY33" s="121"/>
      <c r="BZ33" s="48"/>
      <c r="CA33" s="48"/>
      <c r="CB33" s="48"/>
      <c r="CC33" s="48">
        <f>CD33+CE33</f>
        <v>0</v>
      </c>
      <c r="CD33" s="121"/>
      <c r="CE33" s="48"/>
      <c r="CF33" s="48"/>
      <c r="CG33" s="48"/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48"/>
      <c r="CN33" s="48"/>
      <c r="CO33" s="48"/>
      <c r="CP33" s="48"/>
      <c r="CQ33" s="48"/>
      <c r="CR33" s="48"/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0</v>
      </c>
      <c r="CZ33" s="9">
        <v>0</v>
      </c>
      <c r="DA33" s="9">
        <v>0</v>
      </c>
      <c r="DB33" s="9">
        <v>0</v>
      </c>
      <c r="DC33" s="9">
        <v>0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48"/>
      <c r="DS33" s="9">
        <v>0</v>
      </c>
      <c r="DT33" s="9">
        <v>0</v>
      </c>
      <c r="DU33" s="9">
        <v>0</v>
      </c>
      <c r="DV33" s="9">
        <v>0</v>
      </c>
      <c r="DW33" s="48"/>
      <c r="DX33" s="9">
        <v>0</v>
      </c>
      <c r="DY33" s="17"/>
      <c r="DZ33" s="9">
        <v>0</v>
      </c>
      <c r="EA33" s="9">
        <v>0</v>
      </c>
      <c r="EB33" s="48"/>
      <c r="EC33" s="48"/>
      <c r="ED33" s="48"/>
      <c r="EE33" s="48"/>
      <c r="EF33" s="48"/>
      <c r="EG33" s="48"/>
      <c r="EH33" s="48"/>
      <c r="EI33" s="48"/>
      <c r="EJ33" s="48"/>
    </row>
    <row r="34" spans="4:140" ht="15" customHeight="1" x14ac:dyDescent="0.3">
      <c r="D34" s="23" t="str">
        <f t="shared" si="12"/>
        <v>A Health Centre</v>
      </c>
      <c r="E34" s="23" t="s">
        <v>91</v>
      </c>
      <c r="F34" s="23" t="s">
        <v>293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48"/>
      <c r="AW34" s="17"/>
      <c r="AX34" s="48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17"/>
      <c r="CI34" s="17"/>
      <c r="CJ34" s="17"/>
      <c r="CK34" s="17"/>
      <c r="CL34" s="17"/>
      <c r="CM34" s="48"/>
      <c r="CN34" s="48"/>
      <c r="CO34" s="48"/>
      <c r="CP34" s="48"/>
      <c r="CQ34" s="48"/>
      <c r="CR34" s="48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48"/>
      <c r="EC34" s="48"/>
      <c r="ED34" s="48"/>
      <c r="EE34" s="48"/>
      <c r="EF34" s="48"/>
      <c r="EG34" s="48"/>
      <c r="EH34" s="48"/>
      <c r="EI34" s="48"/>
      <c r="EJ34" s="48"/>
    </row>
    <row r="35" spans="4:140" ht="15" customHeight="1" x14ac:dyDescent="0.3">
      <c r="D35" s="23" t="str">
        <f t="shared" si="12"/>
        <v>A Health Centre</v>
      </c>
      <c r="E35" s="23" t="s">
        <v>91</v>
      </c>
      <c r="F35" s="23" t="s">
        <v>294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48"/>
      <c r="AW35" s="17"/>
      <c r="AX35" s="48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17"/>
      <c r="CI35" s="17"/>
      <c r="CJ35" s="17"/>
      <c r="CK35" s="17"/>
      <c r="CL35" s="17"/>
      <c r="CM35" s="48"/>
      <c r="CN35" s="48"/>
      <c r="CO35" s="48"/>
      <c r="CP35" s="48"/>
      <c r="CQ35" s="48"/>
      <c r="CR35" s="48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48"/>
      <c r="EC35" s="48"/>
      <c r="ED35" s="48"/>
      <c r="EE35" s="48"/>
      <c r="EF35" s="48"/>
      <c r="EG35" s="48"/>
      <c r="EH35" s="48"/>
      <c r="EI35" s="48"/>
      <c r="EJ35" s="48"/>
    </row>
    <row r="36" spans="4:140" ht="15" customHeight="1" x14ac:dyDescent="0.3">
      <c r="D36" s="21" t="str">
        <f t="shared" si="12"/>
        <v>A Health Centre</v>
      </c>
      <c r="E36" s="21" t="s">
        <v>91</v>
      </c>
      <c r="F36" s="21" t="s">
        <v>96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48"/>
      <c r="AW36" s="17"/>
      <c r="AX36" s="48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48">
        <f t="shared" si="109"/>
        <v>0</v>
      </c>
      <c r="BY36" s="121"/>
      <c r="BZ36" s="48"/>
      <c r="CA36" s="48"/>
      <c r="CB36" s="48"/>
      <c r="CC36" s="48">
        <f t="shared" si="110"/>
        <v>0</v>
      </c>
      <c r="CD36" s="121"/>
      <c r="CE36" s="48"/>
      <c r="CF36" s="48"/>
      <c r="CG36" s="48"/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48"/>
      <c r="CN36" s="48"/>
      <c r="CO36" s="48"/>
      <c r="CP36" s="48"/>
      <c r="CQ36" s="48"/>
      <c r="CR36" s="48"/>
      <c r="CS36" s="9">
        <v>0</v>
      </c>
      <c r="CT36" s="9">
        <v>0</v>
      </c>
      <c r="CU36" s="9">
        <v>0</v>
      </c>
      <c r="CV36" s="9">
        <v>0</v>
      </c>
      <c r="CW36" s="9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</row>
    <row r="37" spans="4:140" ht="15" customHeight="1" x14ac:dyDescent="0.3">
      <c r="D37" s="21" t="str">
        <f t="shared" si="12"/>
        <v>A Health Centre</v>
      </c>
      <c r="E37" s="21" t="s">
        <v>91</v>
      </c>
      <c r="F37" s="21" t="s">
        <v>97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48"/>
      <c r="AW37" s="17"/>
      <c r="AX37" s="48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48">
        <f t="shared" si="109"/>
        <v>0</v>
      </c>
      <c r="BY37" s="121"/>
      <c r="BZ37" s="48"/>
      <c r="CA37" s="48"/>
      <c r="CB37" s="48"/>
      <c r="CC37" s="48">
        <f t="shared" si="110"/>
        <v>0</v>
      </c>
      <c r="CD37" s="121"/>
      <c r="CE37" s="48"/>
      <c r="CF37" s="48"/>
      <c r="CG37" s="48"/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48"/>
      <c r="CN37" s="48"/>
      <c r="CO37" s="48"/>
      <c r="CP37" s="48"/>
      <c r="CQ37" s="48"/>
      <c r="CR37" s="48"/>
      <c r="CS37" s="9">
        <v>0</v>
      </c>
      <c r="CT37" s="9">
        <v>0</v>
      </c>
      <c r="CU37" s="9">
        <v>0</v>
      </c>
      <c r="CV37" s="9">
        <v>0</v>
      </c>
      <c r="CW37" s="9">
        <v>0</v>
      </c>
      <c r="CX37" s="9">
        <v>0</v>
      </c>
      <c r="CY37" s="9">
        <v>0</v>
      </c>
      <c r="CZ37" s="9">
        <v>0</v>
      </c>
      <c r="DA37" s="9">
        <v>0</v>
      </c>
      <c r="DB37" s="9">
        <v>0</v>
      </c>
      <c r="DC37" s="9">
        <v>0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</row>
    <row r="38" spans="4:140" ht="15" customHeight="1" x14ac:dyDescent="0.3">
      <c r="D38" s="21" t="str">
        <f t="shared" si="12"/>
        <v>A Health Centre</v>
      </c>
      <c r="E38" s="21" t="s">
        <v>91</v>
      </c>
      <c r="F38" s="21" t="s">
        <v>98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48"/>
      <c r="AW38" s="17"/>
      <c r="AX38" s="48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48">
        <f t="shared" si="109"/>
        <v>0</v>
      </c>
      <c r="BY38" s="121"/>
      <c r="BZ38" s="48"/>
      <c r="CA38" s="48"/>
      <c r="CB38" s="48"/>
      <c r="CC38" s="48">
        <f t="shared" si="110"/>
        <v>0</v>
      </c>
      <c r="CD38" s="121"/>
      <c r="CE38" s="48"/>
      <c r="CF38" s="48"/>
      <c r="CG38" s="48"/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48"/>
      <c r="CN38" s="48"/>
      <c r="CO38" s="48"/>
      <c r="CP38" s="48"/>
      <c r="CQ38" s="48"/>
      <c r="CR38" s="48"/>
      <c r="CS38" s="9">
        <v>0</v>
      </c>
      <c r="CT38" s="9">
        <v>0</v>
      </c>
      <c r="CU38" s="9">
        <v>0</v>
      </c>
      <c r="CV38" s="9">
        <v>0</v>
      </c>
      <c r="CW38" s="9">
        <v>0</v>
      </c>
      <c r="CX38" s="9">
        <v>0</v>
      </c>
      <c r="CY38" s="9">
        <v>0</v>
      </c>
      <c r="CZ38" s="9">
        <v>0</v>
      </c>
      <c r="DA38" s="9">
        <v>0</v>
      </c>
      <c r="DB38" s="9">
        <v>0</v>
      </c>
      <c r="DC38" s="9">
        <v>0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</row>
    <row r="39" spans="4:140" ht="15" customHeight="1" x14ac:dyDescent="0.3">
      <c r="D39" s="21" t="str">
        <f t="shared" si="12"/>
        <v>A Health Centre</v>
      </c>
      <c r="E39" s="21" t="s">
        <v>91</v>
      </c>
      <c r="F39" s="21" t="s">
        <v>99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48"/>
      <c r="AU39" s="17"/>
      <c r="AV39" s="48"/>
      <c r="AW39" s="17"/>
      <c r="AX39" s="48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48"/>
      <c r="BO39" s="17"/>
      <c r="BP39" s="17"/>
      <c r="BQ39" s="17"/>
      <c r="BR39" s="17"/>
      <c r="BS39" s="17"/>
      <c r="BT39" s="17"/>
      <c r="BU39" s="17"/>
      <c r="BV39" s="17"/>
      <c r="BW39" s="17"/>
      <c r="BX39" s="48">
        <f t="shared" si="109"/>
        <v>0</v>
      </c>
      <c r="BY39" s="121"/>
      <c r="BZ39" s="48"/>
      <c r="CA39" s="48"/>
      <c r="CB39" s="48"/>
      <c r="CC39" s="48">
        <f t="shared" si="110"/>
        <v>0</v>
      </c>
      <c r="CD39" s="121"/>
      <c r="CE39" s="48"/>
      <c r="CF39" s="48"/>
      <c r="CG39" s="48"/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48"/>
      <c r="CN39" s="48"/>
      <c r="CO39" s="48"/>
      <c r="CP39" s="48"/>
      <c r="CQ39" s="48"/>
      <c r="CR39" s="48"/>
      <c r="CS39" s="9">
        <v>0</v>
      </c>
      <c r="CT39" s="9">
        <v>0</v>
      </c>
      <c r="CU39" s="9">
        <v>0</v>
      </c>
      <c r="CV39" s="9">
        <v>0</v>
      </c>
      <c r="CW39" s="9">
        <v>0</v>
      </c>
      <c r="CX39" s="9">
        <v>0</v>
      </c>
      <c r="CY39" s="9">
        <v>0</v>
      </c>
      <c r="CZ39" s="9">
        <v>0</v>
      </c>
      <c r="DA39" s="9">
        <v>0</v>
      </c>
      <c r="DB39" s="9">
        <v>0</v>
      </c>
      <c r="DC39" s="9">
        <v>0</v>
      </c>
      <c r="DD39" s="9">
        <v>0</v>
      </c>
      <c r="DE39" s="9">
        <v>0</v>
      </c>
      <c r="DF39" s="9">
        <v>0</v>
      </c>
      <c r="DG39" s="9">
        <v>0</v>
      </c>
      <c r="DH39" s="9">
        <v>0</v>
      </c>
      <c r="DI39" s="9">
        <v>0</v>
      </c>
      <c r="DJ39" s="9">
        <v>0</v>
      </c>
      <c r="DK39" s="9">
        <v>0</v>
      </c>
      <c r="DL39" s="9">
        <v>0</v>
      </c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</row>
    <row r="40" spans="4:140" ht="15" customHeight="1" x14ac:dyDescent="0.3">
      <c r="D40" s="21" t="str">
        <f t="shared" si="12"/>
        <v>A Health Centre</v>
      </c>
      <c r="E40" s="21" t="s">
        <v>91</v>
      </c>
      <c r="F40" s="21" t="s">
        <v>519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48"/>
      <c r="V40" s="9">
        <v>0</v>
      </c>
      <c r="W40" s="9">
        <v>0</v>
      </c>
      <c r="X40" s="48"/>
      <c r="Y40" s="9">
        <v>0</v>
      </c>
      <c r="Z40" s="48"/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48"/>
      <c r="AH40" s="9">
        <v>0</v>
      </c>
      <c r="AI40" s="9">
        <v>0</v>
      </c>
      <c r="AJ40" s="48"/>
      <c r="AK40" s="9">
        <v>0</v>
      </c>
      <c r="AL40" s="48"/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48"/>
      <c r="AU40" s="9">
        <v>0</v>
      </c>
      <c r="AV40" s="48"/>
      <c r="AW40" s="9">
        <v>0</v>
      </c>
      <c r="AX40" s="48"/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48"/>
      <c r="BM40" s="9">
        <v>0</v>
      </c>
      <c r="BN40" s="48"/>
      <c r="BO40" s="70">
        <v>0</v>
      </c>
      <c r="BP40" s="48"/>
      <c r="BQ40" s="70">
        <v>0</v>
      </c>
      <c r="BR40" s="70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48">
        <f t="shared" si="109"/>
        <v>0</v>
      </c>
      <c r="BY40" s="121"/>
      <c r="BZ40" s="48"/>
      <c r="CA40" s="48"/>
      <c r="CB40" s="48"/>
      <c r="CC40" s="48">
        <f t="shared" si="110"/>
        <v>0</v>
      </c>
      <c r="CD40" s="121"/>
      <c r="CE40" s="48"/>
      <c r="CF40" s="48"/>
      <c r="CG40" s="48"/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48"/>
      <c r="CN40" s="48"/>
      <c r="CO40" s="48"/>
      <c r="CP40" s="48"/>
      <c r="CQ40" s="48"/>
      <c r="CR40" s="48"/>
      <c r="CS40" s="9">
        <v>0</v>
      </c>
      <c r="CT40" s="9">
        <v>0</v>
      </c>
      <c r="CU40" s="9">
        <v>0</v>
      </c>
      <c r="CV40" s="9">
        <v>0</v>
      </c>
      <c r="CW40" s="9">
        <v>0</v>
      </c>
      <c r="CX40" s="9">
        <v>0</v>
      </c>
      <c r="CY40" s="9">
        <v>0</v>
      </c>
      <c r="CZ40" s="9">
        <v>0</v>
      </c>
      <c r="DA40" s="9">
        <v>0</v>
      </c>
      <c r="DB40" s="9">
        <v>0</v>
      </c>
      <c r="DC40" s="9">
        <v>0</v>
      </c>
      <c r="DD40" s="9">
        <v>0</v>
      </c>
      <c r="DE40" s="9">
        <v>0</v>
      </c>
      <c r="DF40" s="9">
        <v>0</v>
      </c>
      <c r="DG40" s="9">
        <v>0</v>
      </c>
      <c r="DH40" s="9">
        <v>0</v>
      </c>
      <c r="DI40" s="9">
        <v>0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9">
        <v>0</v>
      </c>
      <c r="DR40" s="9">
        <v>0</v>
      </c>
      <c r="DS40" s="9">
        <v>0</v>
      </c>
      <c r="DT40" s="48"/>
      <c r="DU40" s="48"/>
      <c r="DV40" s="48"/>
      <c r="DW40" s="9">
        <v>0</v>
      </c>
      <c r="DX40" s="9">
        <v>0</v>
      </c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</row>
    <row r="41" spans="4:140" ht="15" customHeight="1" x14ac:dyDescent="0.3">
      <c r="D41" s="21" t="str">
        <f t="shared" si="12"/>
        <v>A Health Centre</v>
      </c>
      <c r="E41" s="21" t="s">
        <v>91</v>
      </c>
      <c r="F41" s="21" t="s">
        <v>101</v>
      </c>
      <c r="G41" s="9">
        <v>4</v>
      </c>
      <c r="H41" s="9">
        <v>0</v>
      </c>
      <c r="I41" s="9">
        <v>4</v>
      </c>
      <c r="J41" s="9">
        <v>0</v>
      </c>
      <c r="K41" s="9">
        <v>0</v>
      </c>
      <c r="L41" s="9">
        <v>4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48"/>
      <c r="V41" s="9">
        <v>0</v>
      </c>
      <c r="W41" s="9">
        <v>0</v>
      </c>
      <c r="X41" s="48"/>
      <c r="Y41" s="9">
        <v>0</v>
      </c>
      <c r="Z41" s="48"/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48"/>
      <c r="AH41" s="9">
        <v>0</v>
      </c>
      <c r="AI41" s="9">
        <v>0</v>
      </c>
      <c r="AJ41" s="48"/>
      <c r="AK41" s="9">
        <v>0</v>
      </c>
      <c r="AL41" s="48"/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48"/>
      <c r="AU41" s="9">
        <v>0</v>
      </c>
      <c r="AV41" s="48"/>
      <c r="AW41" s="9">
        <v>0</v>
      </c>
      <c r="AX41" s="48"/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48"/>
      <c r="BM41" s="9">
        <v>0</v>
      </c>
      <c r="BN41" s="48"/>
      <c r="BO41" s="70">
        <v>0</v>
      </c>
      <c r="BP41" s="48"/>
      <c r="BQ41" s="70">
        <v>0</v>
      </c>
      <c r="BR41" s="70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48">
        <f t="shared" si="109"/>
        <v>0</v>
      </c>
      <c r="BY41" s="121"/>
      <c r="BZ41" s="48"/>
      <c r="CA41" s="48"/>
      <c r="CB41" s="48"/>
      <c r="CC41" s="48">
        <f t="shared" si="110"/>
        <v>0</v>
      </c>
      <c r="CD41" s="121"/>
      <c r="CE41" s="48"/>
      <c r="CF41" s="48"/>
      <c r="CG41" s="48"/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48"/>
      <c r="CN41" s="48"/>
      <c r="CO41" s="48"/>
      <c r="CP41" s="48"/>
      <c r="CQ41" s="48"/>
      <c r="CR41" s="48"/>
      <c r="CS41" s="9">
        <v>0</v>
      </c>
      <c r="CT41" s="9">
        <v>0</v>
      </c>
      <c r="CU41" s="9">
        <v>0</v>
      </c>
      <c r="CV41" s="9">
        <v>0</v>
      </c>
      <c r="CW41" s="9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0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9">
        <v>0</v>
      </c>
      <c r="DR41" s="9">
        <v>0</v>
      </c>
      <c r="DS41" s="9">
        <v>0</v>
      </c>
      <c r="DT41" s="48"/>
      <c r="DU41" s="48"/>
      <c r="DV41" s="48"/>
      <c r="DW41" s="9">
        <v>0</v>
      </c>
      <c r="DX41" s="9">
        <v>0</v>
      </c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</row>
    <row r="42" spans="4:140" ht="15" customHeight="1" x14ac:dyDescent="0.3">
      <c r="D42" s="21" t="str">
        <f t="shared" si="12"/>
        <v>A Health Centre</v>
      </c>
      <c r="E42" s="21" t="s">
        <v>91</v>
      </c>
      <c r="F42" s="21" t="s">
        <v>102</v>
      </c>
      <c r="G42" s="9">
        <v>6</v>
      </c>
      <c r="H42" s="9">
        <v>0</v>
      </c>
      <c r="I42" s="9">
        <v>0</v>
      </c>
      <c r="J42" s="9">
        <v>0</v>
      </c>
      <c r="K42" s="9">
        <v>3</v>
      </c>
      <c r="L42" s="9">
        <v>3</v>
      </c>
      <c r="M42" s="9">
        <v>0</v>
      </c>
      <c r="N42" s="9">
        <v>0</v>
      </c>
      <c r="O42" s="9">
        <v>3</v>
      </c>
      <c r="P42" s="9">
        <v>3</v>
      </c>
      <c r="Q42" s="9">
        <v>0</v>
      </c>
      <c r="R42" s="9">
        <v>0</v>
      </c>
      <c r="S42" s="9">
        <v>0</v>
      </c>
      <c r="T42" s="9">
        <v>0</v>
      </c>
      <c r="U42" s="48"/>
      <c r="V42" s="9">
        <v>0</v>
      </c>
      <c r="W42" s="9">
        <v>0</v>
      </c>
      <c r="X42" s="48"/>
      <c r="Y42" s="9">
        <v>0</v>
      </c>
      <c r="Z42" s="48"/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48"/>
      <c r="AH42" s="9">
        <v>0</v>
      </c>
      <c r="AI42" s="9">
        <v>0</v>
      </c>
      <c r="AJ42" s="48"/>
      <c r="AK42" s="9">
        <v>0</v>
      </c>
      <c r="AL42" s="48"/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48"/>
      <c r="AU42" s="9">
        <v>0</v>
      </c>
      <c r="AV42" s="48"/>
      <c r="AW42" s="9">
        <v>0</v>
      </c>
      <c r="AX42" s="48"/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48"/>
      <c r="BM42" s="9">
        <v>0</v>
      </c>
      <c r="BN42" s="48"/>
      <c r="BO42" s="70">
        <v>0</v>
      </c>
      <c r="BP42" s="48"/>
      <c r="BQ42" s="70">
        <v>0</v>
      </c>
      <c r="BR42" s="70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48">
        <f t="shared" si="109"/>
        <v>0</v>
      </c>
      <c r="BY42" s="121"/>
      <c r="BZ42" s="48"/>
      <c r="CA42" s="48"/>
      <c r="CB42" s="48"/>
      <c r="CC42" s="48">
        <f t="shared" si="110"/>
        <v>0</v>
      </c>
      <c r="CD42" s="121"/>
      <c r="CE42" s="48"/>
      <c r="CF42" s="48"/>
      <c r="CG42" s="48"/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48"/>
      <c r="CN42" s="48"/>
      <c r="CO42" s="48"/>
      <c r="CP42" s="48"/>
      <c r="CQ42" s="48"/>
      <c r="CR42" s="48"/>
      <c r="CS42" s="9">
        <v>2</v>
      </c>
      <c r="CT42" s="9">
        <v>0</v>
      </c>
      <c r="CU42" s="9">
        <v>0</v>
      </c>
      <c r="CV42" s="9">
        <v>0</v>
      </c>
      <c r="CW42" s="9">
        <v>0</v>
      </c>
      <c r="CX42" s="9">
        <v>0</v>
      </c>
      <c r="CY42" s="9">
        <v>0</v>
      </c>
      <c r="CZ42" s="9">
        <v>0</v>
      </c>
      <c r="DA42" s="9">
        <v>0</v>
      </c>
      <c r="DB42" s="9">
        <v>0</v>
      </c>
      <c r="DC42" s="9">
        <v>0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9">
        <v>0</v>
      </c>
      <c r="DR42" s="9">
        <v>0</v>
      </c>
      <c r="DS42" s="9">
        <v>0</v>
      </c>
      <c r="DT42" s="48"/>
      <c r="DU42" s="48"/>
      <c r="DV42" s="48"/>
      <c r="DW42" s="9">
        <v>0</v>
      </c>
      <c r="DX42" s="9">
        <v>0</v>
      </c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</row>
    <row r="43" spans="4:140" ht="15" customHeight="1" x14ac:dyDescent="0.3">
      <c r="D43" s="21" t="str">
        <f t="shared" si="12"/>
        <v>A Health Centre</v>
      </c>
      <c r="E43" s="21" t="s">
        <v>91</v>
      </c>
      <c r="F43" s="21" t="s">
        <v>103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48"/>
      <c r="V43" s="9">
        <v>0</v>
      </c>
      <c r="W43" s="9">
        <v>0</v>
      </c>
      <c r="X43" s="48"/>
      <c r="Y43" s="9">
        <v>0</v>
      </c>
      <c r="Z43" s="48"/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48"/>
      <c r="AH43" s="9">
        <v>0</v>
      </c>
      <c r="AI43" s="9">
        <v>0</v>
      </c>
      <c r="AJ43" s="48"/>
      <c r="AK43" s="9">
        <v>0</v>
      </c>
      <c r="AL43" s="48"/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48"/>
      <c r="AU43" s="9">
        <v>0</v>
      </c>
      <c r="AV43" s="48"/>
      <c r="AW43" s="9">
        <v>0</v>
      </c>
      <c r="AX43" s="48"/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48"/>
      <c r="BM43" s="9">
        <v>0</v>
      </c>
      <c r="BN43" s="48"/>
      <c r="BO43" s="70">
        <v>0</v>
      </c>
      <c r="BP43" s="48"/>
      <c r="BQ43" s="70">
        <v>0</v>
      </c>
      <c r="BR43" s="70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48">
        <f t="shared" si="109"/>
        <v>0</v>
      </c>
      <c r="BY43" s="121"/>
      <c r="BZ43" s="48"/>
      <c r="CA43" s="48"/>
      <c r="CB43" s="48"/>
      <c r="CC43" s="48">
        <f t="shared" si="110"/>
        <v>0</v>
      </c>
      <c r="CD43" s="121"/>
      <c r="CE43" s="48"/>
      <c r="CF43" s="48"/>
      <c r="CG43" s="48"/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48"/>
      <c r="CN43" s="48"/>
      <c r="CO43" s="48"/>
      <c r="CP43" s="48"/>
      <c r="CQ43" s="48"/>
      <c r="CR43" s="48"/>
      <c r="CS43" s="9">
        <v>0</v>
      </c>
      <c r="CT43" s="9">
        <v>0</v>
      </c>
      <c r="CU43" s="9">
        <v>0</v>
      </c>
      <c r="CV43" s="9">
        <v>0</v>
      </c>
      <c r="CW43" s="9">
        <v>0</v>
      </c>
      <c r="CX43" s="9">
        <v>0</v>
      </c>
      <c r="CY43" s="9">
        <v>0</v>
      </c>
      <c r="CZ43" s="9">
        <v>0</v>
      </c>
      <c r="DA43" s="9">
        <v>0</v>
      </c>
      <c r="DB43" s="9">
        <v>0</v>
      </c>
      <c r="DC43" s="9">
        <v>0</v>
      </c>
      <c r="DD43" s="9">
        <v>0</v>
      </c>
      <c r="DE43" s="9">
        <v>0</v>
      </c>
      <c r="DF43" s="9">
        <v>0</v>
      </c>
      <c r="DG43" s="9">
        <v>0</v>
      </c>
      <c r="DH43" s="9">
        <v>0</v>
      </c>
      <c r="DI43" s="9">
        <v>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48"/>
      <c r="DU43" s="48"/>
      <c r="DV43" s="48"/>
      <c r="DW43" s="9">
        <v>0</v>
      </c>
      <c r="DX43" s="9">
        <v>0</v>
      </c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</row>
    <row r="44" spans="4:140" ht="15" customHeight="1" x14ac:dyDescent="0.3">
      <c r="D44" s="21" t="str">
        <f t="shared" si="12"/>
        <v>A Health Centre</v>
      </c>
      <c r="E44" s="21" t="s">
        <v>91</v>
      </c>
      <c r="F44" s="21" t="s">
        <v>104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48"/>
      <c r="V44" s="9">
        <v>0</v>
      </c>
      <c r="W44" s="9">
        <v>0</v>
      </c>
      <c r="X44" s="48"/>
      <c r="Y44" s="9">
        <v>0</v>
      </c>
      <c r="Z44" s="48"/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48"/>
      <c r="AH44" s="9">
        <v>0</v>
      </c>
      <c r="AI44" s="9">
        <v>0</v>
      </c>
      <c r="AJ44" s="48"/>
      <c r="AK44" s="9">
        <v>0</v>
      </c>
      <c r="AL44" s="48"/>
      <c r="AM44" s="9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48"/>
      <c r="AU44" s="9">
        <v>0</v>
      </c>
      <c r="AV44" s="48"/>
      <c r="AW44" s="9">
        <v>0</v>
      </c>
      <c r="AX44" s="48"/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48"/>
      <c r="BM44" s="9">
        <v>0</v>
      </c>
      <c r="BN44" s="48"/>
      <c r="BO44" s="70">
        <v>0</v>
      </c>
      <c r="BP44" s="48"/>
      <c r="BQ44" s="70">
        <v>0</v>
      </c>
      <c r="BR44" s="70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48">
        <f t="shared" si="109"/>
        <v>0</v>
      </c>
      <c r="BY44" s="121"/>
      <c r="BZ44" s="48"/>
      <c r="CA44" s="48"/>
      <c r="CB44" s="48"/>
      <c r="CC44" s="48">
        <f t="shared" si="110"/>
        <v>0</v>
      </c>
      <c r="CD44" s="121"/>
      <c r="CE44" s="48"/>
      <c r="CF44" s="48"/>
      <c r="CG44" s="48"/>
      <c r="CH44" s="9">
        <v>0</v>
      </c>
      <c r="CI44" s="9">
        <v>0</v>
      </c>
      <c r="CJ44" s="9">
        <v>0</v>
      </c>
      <c r="CK44" s="9">
        <v>0</v>
      </c>
      <c r="CL44" s="9">
        <v>0</v>
      </c>
      <c r="CM44" s="48"/>
      <c r="CN44" s="48"/>
      <c r="CO44" s="48"/>
      <c r="CP44" s="48"/>
      <c r="CQ44" s="48"/>
      <c r="CR44" s="48"/>
      <c r="CS44" s="9">
        <v>0</v>
      </c>
      <c r="CT44" s="9">
        <v>0</v>
      </c>
      <c r="CU44" s="9">
        <v>0</v>
      </c>
      <c r="CV44" s="9">
        <v>0</v>
      </c>
      <c r="CW44" s="9">
        <v>0</v>
      </c>
      <c r="CX44" s="9">
        <v>0</v>
      </c>
      <c r="CY44" s="9">
        <v>0</v>
      </c>
      <c r="CZ44" s="9">
        <v>0</v>
      </c>
      <c r="DA44" s="9">
        <v>0</v>
      </c>
      <c r="DB44" s="9">
        <v>0</v>
      </c>
      <c r="DC44" s="9">
        <v>0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0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9">
        <v>0</v>
      </c>
      <c r="DR44" s="9">
        <v>0</v>
      </c>
      <c r="DS44" s="9">
        <v>0</v>
      </c>
      <c r="DT44" s="48"/>
      <c r="DU44" s="48"/>
      <c r="DV44" s="48"/>
      <c r="DW44" s="9">
        <v>0</v>
      </c>
      <c r="DX44" s="9">
        <v>0</v>
      </c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</row>
    <row r="45" spans="4:140" ht="15" customHeight="1" x14ac:dyDescent="0.3">
      <c r="D45" s="21" t="str">
        <f t="shared" si="12"/>
        <v>A Health Centre</v>
      </c>
      <c r="E45" s="21" t="s">
        <v>91</v>
      </c>
      <c r="F45" s="21" t="s">
        <v>105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48"/>
      <c r="V45" s="9">
        <v>0</v>
      </c>
      <c r="W45" s="9">
        <v>0</v>
      </c>
      <c r="X45" s="48"/>
      <c r="Y45" s="9">
        <v>0</v>
      </c>
      <c r="Z45" s="48"/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48"/>
      <c r="AH45" s="9">
        <v>0</v>
      </c>
      <c r="AI45" s="9">
        <v>0</v>
      </c>
      <c r="AJ45" s="48"/>
      <c r="AK45" s="9">
        <v>0</v>
      </c>
      <c r="AL45" s="48"/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48"/>
      <c r="AU45" s="9">
        <v>0</v>
      </c>
      <c r="AV45" s="48"/>
      <c r="AW45" s="9">
        <v>0</v>
      </c>
      <c r="AX45" s="48"/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48"/>
      <c r="BM45" s="9">
        <v>0</v>
      </c>
      <c r="BN45" s="48"/>
      <c r="BO45" s="70">
        <v>0</v>
      </c>
      <c r="BP45" s="48"/>
      <c r="BQ45" s="70">
        <v>0</v>
      </c>
      <c r="BR45" s="70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48">
        <f t="shared" si="109"/>
        <v>0</v>
      </c>
      <c r="BY45" s="121"/>
      <c r="BZ45" s="48"/>
      <c r="CA45" s="48"/>
      <c r="CB45" s="48"/>
      <c r="CC45" s="48">
        <f t="shared" si="110"/>
        <v>0</v>
      </c>
      <c r="CD45" s="121"/>
      <c r="CE45" s="48"/>
      <c r="CF45" s="48"/>
      <c r="CG45" s="48"/>
      <c r="CH45" s="9">
        <v>0</v>
      </c>
      <c r="CI45" s="9">
        <v>1</v>
      </c>
      <c r="CJ45" s="9">
        <v>0</v>
      </c>
      <c r="CK45" s="9">
        <v>0</v>
      </c>
      <c r="CL45" s="9">
        <v>0</v>
      </c>
      <c r="CM45" s="48"/>
      <c r="CN45" s="48"/>
      <c r="CO45" s="48"/>
      <c r="CP45" s="48"/>
      <c r="CQ45" s="48"/>
      <c r="CR45" s="48"/>
      <c r="CS45" s="9">
        <v>0</v>
      </c>
      <c r="CT45" s="9">
        <v>0</v>
      </c>
      <c r="CU45" s="9">
        <v>0</v>
      </c>
      <c r="CV45" s="9">
        <v>0</v>
      </c>
      <c r="CW45" s="9">
        <v>0</v>
      </c>
      <c r="CX45" s="9">
        <v>0</v>
      </c>
      <c r="CY45" s="9">
        <v>0</v>
      </c>
      <c r="CZ45" s="9">
        <v>0</v>
      </c>
      <c r="DA45" s="9">
        <v>0</v>
      </c>
      <c r="DB45" s="9">
        <v>0</v>
      </c>
      <c r="DC45" s="9">
        <v>0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0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9">
        <v>0</v>
      </c>
      <c r="DR45" s="9">
        <v>0</v>
      </c>
      <c r="DS45" s="9">
        <v>0</v>
      </c>
      <c r="DT45" s="48"/>
      <c r="DU45" s="48"/>
      <c r="DV45" s="48"/>
      <c r="DW45" s="9">
        <v>0</v>
      </c>
      <c r="DX45" s="9">
        <v>0</v>
      </c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</row>
    <row r="46" spans="4:140" ht="15" customHeight="1" x14ac:dyDescent="0.3">
      <c r="D46" s="21" t="str">
        <f t="shared" si="12"/>
        <v>A Health Centre</v>
      </c>
      <c r="E46" s="21" t="s">
        <v>91</v>
      </c>
      <c r="F46" s="21" t="s">
        <v>106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48"/>
      <c r="V46" s="9">
        <v>0</v>
      </c>
      <c r="W46" s="9">
        <v>0</v>
      </c>
      <c r="X46" s="48"/>
      <c r="Y46" s="9">
        <v>0</v>
      </c>
      <c r="Z46" s="48"/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48"/>
      <c r="AH46" s="9">
        <v>0</v>
      </c>
      <c r="AI46" s="9">
        <v>0</v>
      </c>
      <c r="AJ46" s="48"/>
      <c r="AK46" s="9">
        <v>0</v>
      </c>
      <c r="AL46" s="48"/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48"/>
      <c r="AU46" s="9">
        <v>0</v>
      </c>
      <c r="AV46" s="48"/>
      <c r="AW46" s="9">
        <v>0</v>
      </c>
      <c r="AX46" s="48"/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1</v>
      </c>
      <c r="BF46" s="9">
        <v>0</v>
      </c>
      <c r="BG46" s="9">
        <v>1</v>
      </c>
      <c r="BH46" s="9">
        <v>0</v>
      </c>
      <c r="BI46" s="9">
        <v>0</v>
      </c>
      <c r="BJ46" s="9">
        <v>0</v>
      </c>
      <c r="BK46" s="9">
        <v>0</v>
      </c>
      <c r="BL46" s="48"/>
      <c r="BM46" s="9">
        <v>0</v>
      </c>
      <c r="BN46" s="48"/>
      <c r="BO46" s="70">
        <v>0</v>
      </c>
      <c r="BP46" s="48"/>
      <c r="BQ46" s="70">
        <v>1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48">
        <f t="shared" si="109"/>
        <v>0</v>
      </c>
      <c r="BY46" s="121"/>
      <c r="BZ46" s="48"/>
      <c r="CA46" s="48"/>
      <c r="CB46" s="48"/>
      <c r="CC46" s="48">
        <f t="shared" si="110"/>
        <v>0</v>
      </c>
      <c r="CD46" s="121"/>
      <c r="CE46" s="48"/>
      <c r="CF46" s="48"/>
      <c r="CG46" s="48"/>
      <c r="CH46" s="9">
        <v>0</v>
      </c>
      <c r="CI46" s="9">
        <v>2</v>
      </c>
      <c r="CJ46" s="9">
        <v>0</v>
      </c>
      <c r="CK46" s="9">
        <v>0</v>
      </c>
      <c r="CL46" s="9">
        <v>0</v>
      </c>
      <c r="CM46" s="48"/>
      <c r="CN46" s="48"/>
      <c r="CO46" s="48"/>
      <c r="CP46" s="48"/>
      <c r="CQ46" s="48"/>
      <c r="CR46" s="48"/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9">
        <v>0</v>
      </c>
      <c r="DP46" s="9">
        <v>0</v>
      </c>
      <c r="DQ46" s="9">
        <v>0</v>
      </c>
      <c r="DR46" s="9">
        <v>0</v>
      </c>
      <c r="DS46" s="9">
        <v>0</v>
      </c>
      <c r="DT46" s="48"/>
      <c r="DU46" s="48"/>
      <c r="DV46" s="48"/>
      <c r="DW46" s="9">
        <v>0</v>
      </c>
      <c r="DX46" s="9">
        <v>0</v>
      </c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</row>
    <row r="47" spans="4:140" ht="15" customHeight="1" x14ac:dyDescent="0.3">
      <c r="D47" s="21" t="str">
        <f t="shared" si="12"/>
        <v>A Health Centre</v>
      </c>
      <c r="E47" s="21" t="s">
        <v>91</v>
      </c>
      <c r="F47" s="21" t="s">
        <v>107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48"/>
      <c r="V47" s="9">
        <v>0</v>
      </c>
      <c r="W47" s="9">
        <v>0</v>
      </c>
      <c r="X47" s="48"/>
      <c r="Y47" s="9">
        <v>0</v>
      </c>
      <c r="Z47" s="48"/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48"/>
      <c r="AH47" s="9">
        <v>0</v>
      </c>
      <c r="AI47" s="9">
        <v>0</v>
      </c>
      <c r="AJ47" s="48"/>
      <c r="AK47" s="9">
        <v>0</v>
      </c>
      <c r="AL47" s="48"/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48"/>
      <c r="AU47" s="9">
        <v>0</v>
      </c>
      <c r="AV47" s="48"/>
      <c r="AW47" s="9">
        <v>0</v>
      </c>
      <c r="AX47" s="48"/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0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48"/>
      <c r="BM47" s="9">
        <v>0</v>
      </c>
      <c r="BN47" s="48"/>
      <c r="BO47" s="70">
        <v>0</v>
      </c>
      <c r="BP47" s="48"/>
      <c r="BQ47" s="70">
        <v>0</v>
      </c>
      <c r="BR47" s="70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48">
        <f t="shared" si="109"/>
        <v>0</v>
      </c>
      <c r="BY47" s="121"/>
      <c r="BZ47" s="48"/>
      <c r="CA47" s="48"/>
      <c r="CB47" s="48"/>
      <c r="CC47" s="48">
        <f t="shared" si="110"/>
        <v>0</v>
      </c>
      <c r="CD47" s="121"/>
      <c r="CE47" s="48"/>
      <c r="CF47" s="48"/>
      <c r="CG47" s="48"/>
      <c r="CH47" s="9">
        <v>0</v>
      </c>
      <c r="CI47" s="9">
        <v>1</v>
      </c>
      <c r="CJ47" s="9">
        <v>0</v>
      </c>
      <c r="CK47" s="9">
        <v>0</v>
      </c>
      <c r="CL47" s="9">
        <v>0</v>
      </c>
      <c r="CM47" s="48"/>
      <c r="CN47" s="48"/>
      <c r="CO47" s="48"/>
      <c r="CP47" s="48"/>
      <c r="CQ47" s="48"/>
      <c r="CR47" s="48"/>
      <c r="CS47" s="9">
        <v>1</v>
      </c>
      <c r="CT47" s="9">
        <v>0</v>
      </c>
      <c r="CU47" s="9">
        <v>0</v>
      </c>
      <c r="CV47" s="9">
        <v>0</v>
      </c>
      <c r="CW47" s="9">
        <v>0</v>
      </c>
      <c r="CX47" s="9">
        <v>0</v>
      </c>
      <c r="CY47" s="9">
        <v>0</v>
      </c>
      <c r="CZ47" s="9">
        <v>0</v>
      </c>
      <c r="DA47" s="9">
        <v>0</v>
      </c>
      <c r="DB47" s="9">
        <v>0</v>
      </c>
      <c r="DC47" s="9">
        <v>0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48"/>
      <c r="DU47" s="48"/>
      <c r="DV47" s="48"/>
      <c r="DW47" s="9">
        <v>0</v>
      </c>
      <c r="DX47" s="9">
        <v>0</v>
      </c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</row>
    <row r="48" spans="4:140" ht="15" customHeight="1" x14ac:dyDescent="0.3">
      <c r="D48" s="22" t="str">
        <f>$D$1</f>
        <v>A Health Centre</v>
      </c>
      <c r="E48" s="22" t="s">
        <v>91</v>
      </c>
      <c r="F48" s="22" t="s">
        <v>296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48"/>
      <c r="V48" s="17"/>
      <c r="W48" s="17"/>
      <c r="X48" s="48"/>
      <c r="Y48" s="17"/>
      <c r="Z48" s="48"/>
      <c r="AA48" s="17"/>
      <c r="AB48" s="17"/>
      <c r="AC48" s="17"/>
      <c r="AD48" s="17"/>
      <c r="AE48" s="17"/>
      <c r="AF48" s="17"/>
      <c r="AG48" s="48"/>
      <c r="AH48" s="17"/>
      <c r="AI48" s="17"/>
      <c r="AJ48" s="48"/>
      <c r="AK48" s="17"/>
      <c r="AL48" s="48"/>
      <c r="AM48" s="17"/>
      <c r="AN48" s="17"/>
      <c r="AO48" s="17"/>
      <c r="AP48" s="17"/>
      <c r="AQ48" s="17"/>
      <c r="AR48" s="17"/>
      <c r="AS48" s="17"/>
      <c r="AT48" s="48"/>
      <c r="AU48" s="17"/>
      <c r="AV48" s="48"/>
      <c r="AW48" s="17"/>
      <c r="AX48" s="48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48"/>
      <c r="BM48" s="17"/>
      <c r="BN48" s="48"/>
      <c r="BO48" s="17"/>
      <c r="BP48" s="48"/>
      <c r="BQ48" s="17"/>
      <c r="BR48" s="17"/>
      <c r="BS48" s="17"/>
      <c r="BT48" s="17"/>
      <c r="BU48" s="17"/>
      <c r="BV48" s="17"/>
      <c r="BW48" s="17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17"/>
      <c r="CI48" s="17"/>
      <c r="CJ48" s="17"/>
      <c r="CK48" s="17"/>
      <c r="CL48" s="17"/>
      <c r="CM48" s="48"/>
      <c r="CN48" s="48"/>
      <c r="CO48" s="48"/>
      <c r="CP48" s="48"/>
      <c r="CQ48" s="48"/>
      <c r="CR48" s="48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48"/>
      <c r="DU48" s="48"/>
      <c r="DV48" s="48"/>
      <c r="DW48" s="17"/>
      <c r="DX48" s="17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</row>
    <row r="49" spans="4:140" x14ac:dyDescent="0.3">
      <c r="D49" s="22" t="str">
        <f t="shared" si="12"/>
        <v>A Health Centre</v>
      </c>
      <c r="E49" s="22" t="s">
        <v>91</v>
      </c>
      <c r="F49" s="22" t="s">
        <v>297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48"/>
      <c r="V49" s="17"/>
      <c r="W49" s="17"/>
      <c r="X49" s="48"/>
      <c r="Y49" s="17"/>
      <c r="Z49" s="48"/>
      <c r="AA49" s="17"/>
      <c r="AB49" s="17"/>
      <c r="AC49" s="17"/>
      <c r="AD49" s="17"/>
      <c r="AE49" s="17"/>
      <c r="AF49" s="17"/>
      <c r="AG49" s="48"/>
      <c r="AH49" s="17"/>
      <c r="AI49" s="17"/>
      <c r="AJ49" s="48"/>
      <c r="AK49" s="17"/>
      <c r="AL49" s="48"/>
      <c r="AM49" s="17"/>
      <c r="AN49" s="17"/>
      <c r="AO49" s="17"/>
      <c r="AP49" s="17"/>
      <c r="AQ49" s="17"/>
      <c r="AR49" s="17"/>
      <c r="AS49" s="17"/>
      <c r="AT49" s="48"/>
      <c r="AU49" s="17"/>
      <c r="AV49" s="48"/>
      <c r="AW49" s="17"/>
      <c r="AX49" s="48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48"/>
      <c r="BM49" s="17"/>
      <c r="BN49" s="48"/>
      <c r="BO49" s="17"/>
      <c r="BP49" s="48"/>
      <c r="BQ49" s="17"/>
      <c r="BR49" s="17"/>
      <c r="BS49" s="17"/>
      <c r="BT49" s="17"/>
      <c r="BU49" s="17"/>
      <c r="BV49" s="17"/>
      <c r="BW49" s="17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17"/>
      <c r="CI49" s="17"/>
      <c r="CJ49" s="17"/>
      <c r="CK49" s="17"/>
      <c r="CL49" s="17"/>
      <c r="CM49" s="48"/>
      <c r="CN49" s="48"/>
      <c r="CO49" s="48"/>
      <c r="CP49" s="48"/>
      <c r="CQ49" s="48"/>
      <c r="CR49" s="48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48"/>
      <c r="DU49" s="48"/>
      <c r="DV49" s="48"/>
      <c r="DW49" s="17"/>
      <c r="DX49" s="17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</row>
    <row r="50" spans="4:140" x14ac:dyDescent="0.3">
      <c r="D50" s="22" t="str">
        <f t="shared" si="12"/>
        <v>A Health Centre</v>
      </c>
      <c r="E50" s="22" t="s">
        <v>91</v>
      </c>
      <c r="F50" s="22" t="s">
        <v>298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48"/>
      <c r="V50" s="17"/>
      <c r="W50" s="17"/>
      <c r="X50" s="48"/>
      <c r="Y50" s="17"/>
      <c r="Z50" s="48"/>
      <c r="AA50" s="17"/>
      <c r="AB50" s="17"/>
      <c r="AC50" s="17"/>
      <c r="AD50" s="17"/>
      <c r="AE50" s="17"/>
      <c r="AF50" s="17"/>
      <c r="AG50" s="48"/>
      <c r="AH50" s="17"/>
      <c r="AI50" s="17"/>
      <c r="AJ50" s="48"/>
      <c r="AK50" s="17"/>
      <c r="AL50" s="48"/>
      <c r="AM50" s="17"/>
      <c r="AN50" s="17"/>
      <c r="AO50" s="17"/>
      <c r="AP50" s="17"/>
      <c r="AQ50" s="17"/>
      <c r="AR50" s="17"/>
      <c r="AS50" s="17"/>
      <c r="AT50" s="48"/>
      <c r="AU50" s="17"/>
      <c r="AV50" s="48"/>
      <c r="AW50" s="17"/>
      <c r="AX50" s="48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48"/>
      <c r="BM50" s="17"/>
      <c r="BN50" s="48"/>
      <c r="BO50" s="17"/>
      <c r="BP50" s="48"/>
      <c r="BQ50" s="17"/>
      <c r="BR50" s="17"/>
      <c r="BS50" s="17"/>
      <c r="BT50" s="17"/>
      <c r="BU50" s="17"/>
      <c r="BV50" s="17"/>
      <c r="BW50" s="17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17"/>
      <c r="CI50" s="17"/>
      <c r="CJ50" s="17"/>
      <c r="CK50" s="17"/>
      <c r="CL50" s="17"/>
      <c r="CM50" s="48"/>
      <c r="CN50" s="48"/>
      <c r="CO50" s="48"/>
      <c r="CP50" s="48"/>
      <c r="CQ50" s="48"/>
      <c r="CR50" s="48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48"/>
      <c r="DU50" s="48"/>
      <c r="DV50" s="48"/>
      <c r="DW50" s="17"/>
      <c r="DX50" s="17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</row>
    <row r="51" spans="4:140" x14ac:dyDescent="0.3">
      <c r="D51" s="22" t="str">
        <f t="shared" si="12"/>
        <v>A Health Centre</v>
      </c>
      <c r="E51" s="22" t="s">
        <v>91</v>
      </c>
      <c r="F51" s="22" t="s">
        <v>299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48"/>
      <c r="V51" s="17"/>
      <c r="W51" s="17"/>
      <c r="X51" s="48"/>
      <c r="Y51" s="17"/>
      <c r="Z51" s="48"/>
      <c r="AA51" s="17"/>
      <c r="AB51" s="17"/>
      <c r="AC51" s="17"/>
      <c r="AD51" s="17"/>
      <c r="AE51" s="17"/>
      <c r="AF51" s="17"/>
      <c r="AG51" s="48"/>
      <c r="AH51" s="17"/>
      <c r="AI51" s="17"/>
      <c r="AJ51" s="48"/>
      <c r="AK51" s="17"/>
      <c r="AL51" s="48"/>
      <c r="AM51" s="17"/>
      <c r="AN51" s="17"/>
      <c r="AO51" s="17"/>
      <c r="AP51" s="17"/>
      <c r="AQ51" s="17"/>
      <c r="AR51" s="17"/>
      <c r="AS51" s="17"/>
      <c r="AT51" s="48"/>
      <c r="AU51" s="17"/>
      <c r="AV51" s="48"/>
      <c r="AW51" s="17"/>
      <c r="AX51" s="48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48"/>
      <c r="BM51" s="17"/>
      <c r="BN51" s="48"/>
      <c r="BO51" s="17"/>
      <c r="BP51" s="48"/>
      <c r="BQ51" s="17"/>
      <c r="BR51" s="17"/>
      <c r="BS51" s="17"/>
      <c r="BT51" s="17"/>
      <c r="BU51" s="17"/>
      <c r="BV51" s="17"/>
      <c r="BW51" s="17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17"/>
      <c r="CI51" s="17"/>
      <c r="CJ51" s="17"/>
      <c r="CK51" s="17"/>
      <c r="CL51" s="17"/>
      <c r="CM51" s="48"/>
      <c r="CN51" s="48"/>
      <c r="CO51" s="48"/>
      <c r="CP51" s="48"/>
      <c r="CQ51" s="48"/>
      <c r="CR51" s="48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48"/>
      <c r="DU51" s="48"/>
      <c r="DV51" s="48"/>
      <c r="DW51" s="17"/>
      <c r="DX51" s="17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</row>
    <row r="52" spans="4:140" s="8" customFormat="1" ht="15" customHeight="1" x14ac:dyDescent="0.3">
      <c r="D52" s="21" t="str">
        <f t="shared" si="12"/>
        <v>A Health Centre</v>
      </c>
      <c r="E52" s="21" t="s">
        <v>91</v>
      </c>
      <c r="F52" s="21" t="s">
        <v>95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48"/>
      <c r="V52" s="9">
        <v>0</v>
      </c>
      <c r="W52" s="9">
        <v>0</v>
      </c>
      <c r="X52" s="48"/>
      <c r="Y52" s="9">
        <v>0</v>
      </c>
      <c r="Z52" s="48"/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48"/>
      <c r="AH52" s="9">
        <v>0</v>
      </c>
      <c r="AI52" s="9">
        <v>0</v>
      </c>
      <c r="AJ52" s="48"/>
      <c r="AK52" s="9">
        <v>0</v>
      </c>
      <c r="AL52" s="48"/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48"/>
      <c r="AU52" s="9">
        <v>0</v>
      </c>
      <c r="AV52" s="48"/>
      <c r="AW52" s="9">
        <v>0</v>
      </c>
      <c r="AX52" s="48"/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48"/>
      <c r="BM52" s="9">
        <v>0</v>
      </c>
      <c r="BN52" s="48"/>
      <c r="BO52" s="70">
        <v>0</v>
      </c>
      <c r="BP52" s="48"/>
      <c r="BQ52" s="70">
        <v>0</v>
      </c>
      <c r="BR52" s="70">
        <v>0</v>
      </c>
      <c r="BS52" s="70">
        <v>0</v>
      </c>
      <c r="BT52" s="70">
        <v>0</v>
      </c>
      <c r="BU52" s="70">
        <v>0</v>
      </c>
      <c r="BV52" s="70">
        <v>0</v>
      </c>
      <c r="BW52" s="70">
        <v>0</v>
      </c>
      <c r="BX52" s="48">
        <f t="shared" ref="BX52" si="111">BY52+BZ52</f>
        <v>0</v>
      </c>
      <c r="BY52" s="48"/>
      <c r="BZ52" s="48"/>
      <c r="CA52" s="48"/>
      <c r="CB52" s="48"/>
      <c r="CC52" s="48">
        <f t="shared" ref="CC52" si="112">CD52+CE52</f>
        <v>0</v>
      </c>
      <c r="CD52" s="48"/>
      <c r="CE52" s="48"/>
      <c r="CF52" s="48"/>
      <c r="CG52" s="48"/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48"/>
      <c r="CN52" s="48"/>
      <c r="CO52" s="48"/>
      <c r="CP52" s="48"/>
      <c r="CQ52" s="48"/>
      <c r="CR52" s="48"/>
      <c r="CS52" s="9">
        <v>0</v>
      </c>
      <c r="CT52" s="9">
        <v>0</v>
      </c>
      <c r="CU52" s="9">
        <v>0</v>
      </c>
      <c r="CV52" s="9">
        <v>0</v>
      </c>
      <c r="CW52" s="9">
        <v>0</v>
      </c>
      <c r="CX52" s="9">
        <v>0</v>
      </c>
      <c r="CY52" s="9">
        <v>0</v>
      </c>
      <c r="CZ52" s="9">
        <v>0</v>
      </c>
      <c r="DA52" s="9">
        <v>0</v>
      </c>
      <c r="DB52" s="9">
        <v>0</v>
      </c>
      <c r="DC52" s="9">
        <v>0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48"/>
      <c r="DU52" s="48"/>
      <c r="DV52" s="48"/>
      <c r="DW52" s="9">
        <v>0</v>
      </c>
      <c r="DX52" s="9">
        <v>0</v>
      </c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</row>
  </sheetData>
  <mergeCells count="9">
    <mergeCell ref="EB2:EJ2"/>
    <mergeCell ref="CS2:DL2"/>
    <mergeCell ref="DM2:EA2"/>
    <mergeCell ref="G2:Q2"/>
    <mergeCell ref="R2:BW2"/>
    <mergeCell ref="BX2:CB2"/>
    <mergeCell ref="CC2:CG2"/>
    <mergeCell ref="CH2:CL2"/>
    <mergeCell ref="CM2:CR2"/>
  </mergeCells>
  <dataValidations count="1">
    <dataValidation type="whole" operator="greaterThanOrEqual" allowBlank="1" showInputMessage="1" showErrorMessage="1" errorTitle="Numeric values" error="Value must be numeric" promptTitle="Numeric values" sqref="BD15:BD19 G20:BD52 BE15:EJ52" xr:uid="{00000000-0002-0000-0000-000000000000}">
      <formula1>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D1:FA53"/>
  <sheetViews>
    <sheetView zoomScale="80" zoomScaleNormal="80" workbookViewId="0">
      <pane xSplit="6" ySplit="3" topLeftCell="AO4" activePane="bottomRight" state="frozen"/>
      <selection activeCell="T5" sqref="T5"/>
      <selection pane="topRight" activeCell="T5" sqref="T5"/>
      <selection pane="bottomLeft" activeCell="T5" sqref="T5"/>
      <selection pane="bottomRight" activeCell="AO6" sqref="AO6"/>
    </sheetView>
  </sheetViews>
  <sheetFormatPr defaultRowHeight="14.4" x14ac:dyDescent="0.3"/>
  <cols>
    <col min="1" max="3" width="0" hidden="1" customWidth="1"/>
    <col min="4" max="4" width="35.77734375" style="1" bestFit="1" customWidth="1"/>
    <col min="5" max="5" width="7.21875" bestFit="1" customWidth="1"/>
    <col min="6" max="6" width="22.21875" style="10" bestFit="1" customWidth="1"/>
    <col min="7" max="7" width="12.77734375" customWidth="1"/>
    <col min="8" max="8" width="8" bestFit="1" customWidth="1"/>
    <col min="9" max="9" width="8.21875" bestFit="1" customWidth="1"/>
    <col min="10" max="10" width="10.44140625" bestFit="1" customWidth="1"/>
    <col min="11" max="11" width="14.44140625" bestFit="1" customWidth="1"/>
    <col min="12" max="12" width="14.5546875" bestFit="1" customWidth="1"/>
    <col min="13" max="13" width="6.21875" bestFit="1" customWidth="1"/>
    <col min="14" max="15" width="6.77734375" bestFit="1" customWidth="1"/>
    <col min="16" max="16" width="10.77734375" bestFit="1" customWidth="1"/>
    <col min="17" max="18" width="11.21875" bestFit="1" customWidth="1"/>
    <col min="19" max="19" width="15.77734375" bestFit="1" customWidth="1"/>
    <col min="20" max="20" width="16.44140625" bestFit="1" customWidth="1"/>
    <col min="21" max="21" width="16.77734375" bestFit="1" customWidth="1"/>
    <col min="22" max="22" width="14.77734375" bestFit="1" customWidth="1"/>
    <col min="23" max="23" width="15.21875" bestFit="1" customWidth="1"/>
    <col min="24" max="24" width="15.5546875" bestFit="1" customWidth="1"/>
    <col min="25" max="25" width="13.21875" bestFit="1" customWidth="1"/>
    <col min="26" max="26" width="13.77734375" bestFit="1" customWidth="1"/>
    <col min="27" max="27" width="14" bestFit="1" customWidth="1"/>
    <col min="28" max="28" width="14.77734375" bestFit="1" customWidth="1"/>
    <col min="29" max="30" width="15.21875" bestFit="1" customWidth="1"/>
    <col min="31" max="31" width="9.77734375" bestFit="1" customWidth="1"/>
    <col min="32" max="32" width="10.21875" bestFit="1" customWidth="1"/>
    <col min="33" max="33" width="10.44140625" bestFit="1" customWidth="1"/>
    <col min="34" max="34" width="8.77734375" bestFit="1" customWidth="1"/>
    <col min="35" max="36" width="9.21875" bestFit="1" customWidth="1"/>
    <col min="37" max="37" width="17.5546875" bestFit="1" customWidth="1"/>
    <col min="38" max="39" width="18.21875" bestFit="1" customWidth="1"/>
    <col min="40" max="40" width="14.21875" bestFit="1" customWidth="1"/>
    <col min="41" max="41" width="14.5546875" bestFit="1" customWidth="1"/>
    <col min="42" max="42" width="14.77734375" bestFit="1" customWidth="1"/>
    <col min="43" max="43" width="12" bestFit="1" customWidth="1"/>
    <col min="44" max="45" width="12.77734375" bestFit="1" customWidth="1"/>
    <col min="46" max="46" width="7.77734375" bestFit="1" customWidth="1"/>
    <col min="47" max="48" width="8.21875" bestFit="1" customWidth="1"/>
    <col min="49" max="49" width="11.77734375" bestFit="1" customWidth="1"/>
    <col min="50" max="50" width="12.21875" bestFit="1" customWidth="1"/>
    <col min="51" max="51" width="12.5546875" bestFit="1" customWidth="1"/>
    <col min="52" max="55" width="12.5546875" customWidth="1"/>
    <col min="56" max="56" width="12.21875" bestFit="1" customWidth="1"/>
    <col min="57" max="57" width="15.21875" bestFit="1" customWidth="1"/>
    <col min="58" max="58" width="14.77734375" bestFit="1" customWidth="1"/>
    <col min="59" max="59" width="13.77734375" bestFit="1" customWidth="1"/>
    <col min="60" max="60" width="12.77734375" bestFit="1" customWidth="1"/>
    <col min="61" max="61" width="15.77734375" bestFit="1" customWidth="1"/>
    <col min="62" max="63" width="16.5546875" customWidth="1"/>
    <col min="64" max="64" width="15.77734375" bestFit="1" customWidth="1"/>
    <col min="65" max="65" width="15" bestFit="1" customWidth="1"/>
    <col min="66" max="66" width="11" bestFit="1" customWidth="1"/>
    <col min="67" max="67" width="14" bestFit="1" customWidth="1"/>
    <col min="68" max="68" width="16.44140625" bestFit="1" customWidth="1"/>
    <col min="69" max="69" width="15.77734375" bestFit="1" customWidth="1"/>
    <col min="70" max="70" width="12.21875" bestFit="1" customWidth="1"/>
    <col min="71" max="71" width="15.21875" bestFit="1" customWidth="1"/>
    <col min="72" max="72" width="16.21875" bestFit="1" customWidth="1"/>
    <col min="73" max="73" width="15" bestFit="1" customWidth="1"/>
    <col min="74" max="74" width="14" bestFit="1" customWidth="1"/>
    <col min="75" max="75" width="14" customWidth="1"/>
    <col min="76" max="76" width="16.21875" bestFit="1" customWidth="1"/>
    <col min="77" max="77" width="9.77734375" bestFit="1" customWidth="1"/>
    <col min="78" max="88" width="9.77734375" customWidth="1"/>
    <col min="89" max="89" width="18.6640625" customWidth="1"/>
    <col min="90" max="90" width="18.77734375" customWidth="1"/>
    <col min="91" max="91" width="16.77734375" customWidth="1"/>
    <col min="92" max="92" width="18.77734375" customWidth="1"/>
    <col min="93" max="97" width="12.5546875" customWidth="1"/>
    <col min="98" max="98" width="10.88671875" customWidth="1"/>
    <col min="99" max="99" width="9.77734375" customWidth="1"/>
    <col min="100" max="100" width="9.77734375" bestFit="1" customWidth="1"/>
    <col min="101" max="101" width="15.21875" bestFit="1" customWidth="1"/>
    <col min="102" max="102" width="12" bestFit="1" customWidth="1"/>
    <col min="103" max="103" width="12.21875" bestFit="1" customWidth="1"/>
    <col min="104" max="104" width="9.77734375" bestFit="1" customWidth="1"/>
    <col min="105" max="106" width="15.21875" bestFit="1" customWidth="1"/>
    <col min="107" max="108" width="18" bestFit="1" customWidth="1"/>
    <col min="109" max="111" width="18" customWidth="1"/>
    <col min="112" max="113" width="14.77734375" bestFit="1" customWidth="1"/>
    <col min="114" max="114" width="10.5546875" customWidth="1"/>
    <col min="115" max="115" width="8.44140625" bestFit="1" customWidth="1"/>
    <col min="116" max="116" width="8.21875" bestFit="1" customWidth="1"/>
    <col min="117" max="117" width="8.5546875" bestFit="1" customWidth="1"/>
    <col min="118" max="118" width="11.21875" bestFit="1" customWidth="1"/>
    <col min="119" max="119" width="8" bestFit="1" customWidth="1"/>
    <col min="120" max="120" width="13.5546875" bestFit="1" customWidth="1"/>
    <col min="121" max="121" width="8.21875" customWidth="1"/>
    <col min="122" max="122" width="13.77734375" bestFit="1" customWidth="1"/>
    <col min="123" max="123" width="14.21875" bestFit="1" customWidth="1"/>
    <col min="124" max="124" width="7.77734375" bestFit="1" customWidth="1"/>
    <col min="125" max="125" width="15.5546875" bestFit="1" customWidth="1"/>
    <col min="126" max="126" width="14.5546875" bestFit="1" customWidth="1"/>
    <col min="127" max="127" width="7" bestFit="1" customWidth="1"/>
    <col min="128" max="128" width="8.44140625" bestFit="1" customWidth="1"/>
    <col min="129" max="130" width="8.44140625" customWidth="1"/>
    <col min="139" max="139" width="11.21875" customWidth="1"/>
    <col min="140" max="140" width="12.33203125" customWidth="1"/>
    <col min="141" max="141" width="11.33203125" customWidth="1"/>
    <col min="142" max="142" width="11.44140625" customWidth="1"/>
    <col min="143" max="143" width="13.33203125" customWidth="1"/>
    <col min="144" max="144" width="13.21875" customWidth="1"/>
    <col min="145" max="145" width="10.77734375" bestFit="1" customWidth="1"/>
    <col min="146" max="146" width="8" bestFit="1" customWidth="1"/>
    <col min="147" max="148" width="11.77734375" bestFit="1" customWidth="1"/>
    <col min="149" max="149" width="15.21875" bestFit="1" customWidth="1"/>
    <col min="154" max="154" width="7.77734375" bestFit="1" customWidth="1"/>
    <col min="155" max="156" width="8" bestFit="1" customWidth="1"/>
    <col min="157" max="157" width="12.77734375" bestFit="1" customWidth="1"/>
  </cols>
  <sheetData>
    <row r="1" spans="4:157" s="1" customFormat="1" ht="26.4" thickBot="1" x14ac:dyDescent="0.55000000000000004">
      <c r="D1" s="15" t="str">
        <f>'Prevention &amp; Support'!D1</f>
        <v>A Health Centre</v>
      </c>
      <c r="F1" s="2"/>
      <c r="G1" s="16">
        <f>'Prevention &amp; Support'!G1</f>
        <v>44593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12"/>
      <c r="DK1" s="12"/>
      <c r="DL1" s="12"/>
      <c r="DM1" s="12"/>
      <c r="DN1" s="4"/>
      <c r="DO1" s="4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</row>
    <row r="2" spans="4:157" s="84" customFormat="1" ht="29.25" customHeight="1" thickBot="1" x14ac:dyDescent="0.35">
      <c r="D2" s="81"/>
      <c r="E2" s="82"/>
      <c r="F2" s="83"/>
      <c r="G2" s="131" t="s">
        <v>0</v>
      </c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6" t="s">
        <v>396</v>
      </c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8"/>
      <c r="BX2" s="139"/>
      <c r="BY2" s="132" t="s">
        <v>47</v>
      </c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4" t="s">
        <v>48</v>
      </c>
      <c r="DB2" s="134"/>
      <c r="DC2" s="134"/>
      <c r="DD2" s="134"/>
      <c r="DE2" s="134"/>
      <c r="DF2" s="134"/>
      <c r="DG2" s="134"/>
      <c r="DH2" s="134"/>
      <c r="DI2" s="134"/>
      <c r="DJ2" s="131" t="s">
        <v>275</v>
      </c>
      <c r="DK2" s="132"/>
      <c r="DL2" s="132"/>
      <c r="DM2" s="132"/>
      <c r="DN2" s="132"/>
      <c r="DO2" s="135"/>
      <c r="DP2" s="136" t="s">
        <v>305</v>
      </c>
      <c r="DQ2" s="137"/>
      <c r="DR2" s="137"/>
      <c r="DS2" s="137"/>
      <c r="DT2" s="137"/>
      <c r="DU2" s="137"/>
      <c r="DV2" s="137"/>
      <c r="DW2" s="137"/>
      <c r="DX2" s="137"/>
      <c r="DY2" s="138"/>
      <c r="DZ2" s="131" t="s">
        <v>266</v>
      </c>
      <c r="EA2" s="132"/>
      <c r="EB2" s="132"/>
      <c r="EC2" s="132"/>
      <c r="ED2" s="132"/>
      <c r="EE2" s="132"/>
      <c r="EF2" s="132"/>
      <c r="EG2" s="132"/>
      <c r="EH2" s="132"/>
      <c r="EI2" s="131" t="s">
        <v>350</v>
      </c>
      <c r="EJ2" s="132"/>
      <c r="EK2" s="132"/>
      <c r="EL2" s="132"/>
      <c r="EM2" s="132"/>
      <c r="EN2" s="135"/>
      <c r="EO2" s="132" t="s">
        <v>119</v>
      </c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5"/>
    </row>
    <row r="3" spans="4:157" s="37" customFormat="1" ht="138.6" customHeight="1" thickBot="1" x14ac:dyDescent="0.35">
      <c r="D3" s="33" t="s">
        <v>49</v>
      </c>
      <c r="E3" s="33" t="s">
        <v>50</v>
      </c>
      <c r="F3" s="34" t="s">
        <v>51</v>
      </c>
      <c r="G3" s="35" t="s">
        <v>1</v>
      </c>
      <c r="H3" s="36" t="s">
        <v>2</v>
      </c>
      <c r="I3" s="27" t="s">
        <v>3</v>
      </c>
      <c r="J3" s="36" t="s">
        <v>4</v>
      </c>
      <c r="K3" s="36" t="s">
        <v>5</v>
      </c>
      <c r="L3" s="36" t="s">
        <v>6</v>
      </c>
      <c r="M3" s="36" t="s">
        <v>7</v>
      </c>
      <c r="N3" s="36" t="s">
        <v>8</v>
      </c>
      <c r="O3" s="27" t="s">
        <v>9</v>
      </c>
      <c r="P3" s="36" t="s">
        <v>10</v>
      </c>
      <c r="Q3" s="36" t="s">
        <v>11</v>
      </c>
      <c r="R3" s="36" t="s">
        <v>12</v>
      </c>
      <c r="S3" s="27" t="s">
        <v>13</v>
      </c>
      <c r="T3" s="27" t="s">
        <v>14</v>
      </c>
      <c r="U3" s="27" t="s">
        <v>15</v>
      </c>
      <c r="V3" s="27" t="s">
        <v>16</v>
      </c>
      <c r="W3" s="27" t="s">
        <v>17</v>
      </c>
      <c r="X3" s="27" t="s">
        <v>18</v>
      </c>
      <c r="Y3" s="36" t="s">
        <v>19</v>
      </c>
      <c r="Z3" s="36" t="s">
        <v>20</v>
      </c>
      <c r="AA3" s="27" t="s">
        <v>21</v>
      </c>
      <c r="AB3" s="36" t="s">
        <v>22</v>
      </c>
      <c r="AC3" s="36" t="s">
        <v>23</v>
      </c>
      <c r="AD3" s="27" t="s">
        <v>24</v>
      </c>
      <c r="AE3" s="36" t="s">
        <v>25</v>
      </c>
      <c r="AF3" s="36" t="s">
        <v>26</v>
      </c>
      <c r="AG3" s="27" t="s">
        <v>27</v>
      </c>
      <c r="AH3" s="27" t="s">
        <v>28</v>
      </c>
      <c r="AI3" s="27" t="s">
        <v>29</v>
      </c>
      <c r="AJ3" s="27" t="s">
        <v>30</v>
      </c>
      <c r="AK3" s="27" t="s">
        <v>31</v>
      </c>
      <c r="AL3" s="27" t="s">
        <v>32</v>
      </c>
      <c r="AM3" s="27" t="s">
        <v>33</v>
      </c>
      <c r="AN3" s="36" t="s">
        <v>34</v>
      </c>
      <c r="AO3" s="36" t="s">
        <v>35</v>
      </c>
      <c r="AP3" s="27" t="s">
        <v>36</v>
      </c>
      <c r="AQ3" s="36" t="s">
        <v>37</v>
      </c>
      <c r="AR3" s="36" t="s">
        <v>38</v>
      </c>
      <c r="AS3" s="36" t="s">
        <v>39</v>
      </c>
      <c r="AT3" s="36" t="s">
        <v>40</v>
      </c>
      <c r="AU3" s="62" t="s">
        <v>41</v>
      </c>
      <c r="AV3" s="62" t="s">
        <v>42</v>
      </c>
      <c r="AW3" s="27" t="s">
        <v>43</v>
      </c>
      <c r="AX3" s="27" t="s">
        <v>44</v>
      </c>
      <c r="AY3" s="28" t="s">
        <v>45</v>
      </c>
      <c r="AZ3" s="104" t="s">
        <v>323</v>
      </c>
      <c r="BA3" s="29" t="s">
        <v>324</v>
      </c>
      <c r="BB3" s="31" t="s">
        <v>333</v>
      </c>
      <c r="BC3" s="105" t="s">
        <v>334</v>
      </c>
      <c r="BD3" s="32" t="s">
        <v>54</v>
      </c>
      <c r="BE3" s="29" t="s">
        <v>55</v>
      </c>
      <c r="BF3" s="29" t="s">
        <v>56</v>
      </c>
      <c r="BG3" s="29" t="s">
        <v>57</v>
      </c>
      <c r="BH3" s="29" t="s">
        <v>58</v>
      </c>
      <c r="BI3" s="29" t="s">
        <v>59</v>
      </c>
      <c r="BJ3" s="29" t="s">
        <v>60</v>
      </c>
      <c r="BK3" s="29" t="s">
        <v>61</v>
      </c>
      <c r="BL3" s="29" t="s">
        <v>62</v>
      </c>
      <c r="BM3" s="29" t="s">
        <v>63</v>
      </c>
      <c r="BN3" s="29" t="s">
        <v>64</v>
      </c>
      <c r="BO3" s="29" t="s">
        <v>65</v>
      </c>
      <c r="BP3" s="29" t="s">
        <v>66</v>
      </c>
      <c r="BQ3" s="29" t="s">
        <v>67</v>
      </c>
      <c r="BR3" s="29" t="s">
        <v>68</v>
      </c>
      <c r="BS3" s="29" t="s">
        <v>69</v>
      </c>
      <c r="BT3" s="29" t="s">
        <v>70</v>
      </c>
      <c r="BU3" s="29" t="s">
        <v>71</v>
      </c>
      <c r="BV3" s="27" t="s">
        <v>72</v>
      </c>
      <c r="BW3" s="29" t="s">
        <v>73</v>
      </c>
      <c r="BX3" s="28" t="s">
        <v>322</v>
      </c>
      <c r="BY3" s="106" t="s">
        <v>325</v>
      </c>
      <c r="BZ3" s="107" t="s">
        <v>326</v>
      </c>
      <c r="CA3" s="108" t="s">
        <v>327</v>
      </c>
      <c r="CB3" s="108" t="s">
        <v>328</v>
      </c>
      <c r="CC3" s="108" t="s">
        <v>329</v>
      </c>
      <c r="CD3" s="108" t="s">
        <v>330</v>
      </c>
      <c r="CE3" s="108" t="s">
        <v>331</v>
      </c>
      <c r="CF3" s="108" t="s">
        <v>332</v>
      </c>
      <c r="CG3" s="109" t="s">
        <v>506</v>
      </c>
      <c r="CH3" s="110" t="s">
        <v>507</v>
      </c>
      <c r="CI3" s="110" t="s">
        <v>509</v>
      </c>
      <c r="CJ3" s="110" t="s">
        <v>508</v>
      </c>
      <c r="CK3" s="110" t="s">
        <v>511</v>
      </c>
      <c r="CL3" s="108" t="s">
        <v>510</v>
      </c>
      <c r="CM3" s="108" t="s">
        <v>512</v>
      </c>
      <c r="CN3" s="108" t="s">
        <v>513</v>
      </c>
      <c r="CO3" s="107" t="s">
        <v>502</v>
      </c>
      <c r="CP3" s="107" t="s">
        <v>503</v>
      </c>
      <c r="CQ3" s="107" t="s">
        <v>504</v>
      </c>
      <c r="CR3" s="107" t="s">
        <v>505</v>
      </c>
      <c r="CS3" s="111" t="s">
        <v>514</v>
      </c>
      <c r="CT3" s="108" t="s">
        <v>482</v>
      </c>
      <c r="CU3" s="30" t="s">
        <v>74</v>
      </c>
      <c r="CV3" s="27" t="s">
        <v>75</v>
      </c>
      <c r="CW3" s="27" t="s">
        <v>76</v>
      </c>
      <c r="CX3" s="27" t="s">
        <v>77</v>
      </c>
      <c r="CY3" s="27" t="s">
        <v>78</v>
      </c>
      <c r="CZ3" s="29" t="s">
        <v>79</v>
      </c>
      <c r="DA3" s="31" t="s">
        <v>80</v>
      </c>
      <c r="DB3" s="32" t="s">
        <v>81</v>
      </c>
      <c r="DC3" s="32" t="s">
        <v>82</v>
      </c>
      <c r="DD3" s="32" t="s">
        <v>83</v>
      </c>
      <c r="DE3" s="32" t="s">
        <v>498</v>
      </c>
      <c r="DF3" s="32" t="s">
        <v>499</v>
      </c>
      <c r="DG3" s="32" t="s">
        <v>500</v>
      </c>
      <c r="DH3" s="32" t="s">
        <v>84</v>
      </c>
      <c r="DI3" s="57" t="s">
        <v>85</v>
      </c>
      <c r="DJ3" s="31" t="s">
        <v>414</v>
      </c>
      <c r="DK3" s="32" t="s">
        <v>162</v>
      </c>
      <c r="DL3" s="32" t="s">
        <v>163</v>
      </c>
      <c r="DM3" s="32" t="s">
        <v>164</v>
      </c>
      <c r="DN3" s="31" t="s">
        <v>86</v>
      </c>
      <c r="DO3" s="56" t="s">
        <v>87</v>
      </c>
      <c r="DP3" s="31" t="s">
        <v>167</v>
      </c>
      <c r="DQ3" s="32" t="s">
        <v>168</v>
      </c>
      <c r="DR3" s="32" t="s">
        <v>169</v>
      </c>
      <c r="DS3" s="32" t="s">
        <v>170</v>
      </c>
      <c r="DT3" s="32" t="s">
        <v>171</v>
      </c>
      <c r="DU3" s="32" t="s">
        <v>173</v>
      </c>
      <c r="DV3" s="32" t="s">
        <v>172</v>
      </c>
      <c r="DW3" s="32" t="s">
        <v>174</v>
      </c>
      <c r="DX3" s="32" t="s">
        <v>175</v>
      </c>
      <c r="DY3" s="57" t="s">
        <v>176</v>
      </c>
      <c r="DZ3" s="31" t="s">
        <v>317</v>
      </c>
      <c r="EA3" s="32" t="s">
        <v>267</v>
      </c>
      <c r="EB3" s="32" t="s">
        <v>268</v>
      </c>
      <c r="EC3" s="32" t="s">
        <v>269</v>
      </c>
      <c r="ED3" s="32" t="s">
        <v>270</v>
      </c>
      <c r="EE3" s="32" t="s">
        <v>271</v>
      </c>
      <c r="EF3" s="32" t="s">
        <v>272</v>
      </c>
      <c r="EG3" s="32" t="s">
        <v>273</v>
      </c>
      <c r="EH3" s="57" t="s">
        <v>274</v>
      </c>
      <c r="EI3" s="112" t="s">
        <v>351</v>
      </c>
      <c r="EJ3" s="113" t="s">
        <v>352</v>
      </c>
      <c r="EK3" s="113" t="s">
        <v>353</v>
      </c>
      <c r="EL3" s="113" t="s">
        <v>354</v>
      </c>
      <c r="EM3" s="113" t="s">
        <v>355</v>
      </c>
      <c r="EN3" s="114" t="s">
        <v>355</v>
      </c>
      <c r="EO3" s="108" t="s">
        <v>119</v>
      </c>
      <c r="EP3" s="115" t="s">
        <v>235</v>
      </c>
      <c r="EQ3" s="115" t="s">
        <v>236</v>
      </c>
      <c r="ER3" s="115" t="s">
        <v>237</v>
      </c>
      <c r="ES3" s="115" t="s">
        <v>238</v>
      </c>
      <c r="ET3" s="115" t="s">
        <v>239</v>
      </c>
      <c r="EU3" s="115" t="s">
        <v>240</v>
      </c>
      <c r="EV3" s="115" t="s">
        <v>241</v>
      </c>
      <c r="EW3" s="115" t="s">
        <v>242</v>
      </c>
      <c r="EX3" s="115" t="s">
        <v>243</v>
      </c>
      <c r="EY3" s="115" t="s">
        <v>244</v>
      </c>
      <c r="EZ3" s="115" t="s">
        <v>245</v>
      </c>
      <c r="FA3" s="116" t="s">
        <v>246</v>
      </c>
    </row>
    <row r="4" spans="4:157" s="18" customFormat="1" x14ac:dyDescent="0.3">
      <c r="D4" s="23" t="str">
        <f>$D$1</f>
        <v>A Health Centre</v>
      </c>
      <c r="E4" s="23" t="s">
        <v>88</v>
      </c>
      <c r="F4" s="23" t="s">
        <v>89</v>
      </c>
      <c r="G4" s="25">
        <f>SUM(G15:G52)</f>
        <v>38</v>
      </c>
      <c r="H4" s="25">
        <f t="shared" ref="H4:BI4" si="0">SUM(H15:H52)</f>
        <v>1</v>
      </c>
      <c r="I4" s="25">
        <f t="shared" si="0"/>
        <v>37</v>
      </c>
      <c r="J4" s="25">
        <f t="shared" si="0"/>
        <v>0</v>
      </c>
      <c r="K4" s="25">
        <f t="shared" si="0"/>
        <v>0</v>
      </c>
      <c r="L4" s="25">
        <f t="shared" si="0"/>
        <v>0</v>
      </c>
      <c r="M4" s="25">
        <f t="shared" si="0"/>
        <v>0</v>
      </c>
      <c r="N4" s="25">
        <f t="shared" si="0"/>
        <v>0</v>
      </c>
      <c r="O4" s="25">
        <f t="shared" si="0"/>
        <v>0</v>
      </c>
      <c r="P4" s="25">
        <f t="shared" si="0"/>
        <v>14</v>
      </c>
      <c r="Q4" s="25">
        <f t="shared" si="0"/>
        <v>0</v>
      </c>
      <c r="R4" s="25">
        <f t="shared" si="0"/>
        <v>14</v>
      </c>
      <c r="S4" s="25">
        <f t="shared" si="0"/>
        <v>23</v>
      </c>
      <c r="T4" s="25">
        <f t="shared" si="0"/>
        <v>0</v>
      </c>
      <c r="U4" s="25">
        <f t="shared" si="0"/>
        <v>23</v>
      </c>
      <c r="V4" s="25">
        <f t="shared" si="0"/>
        <v>0</v>
      </c>
      <c r="W4" s="25">
        <f t="shared" si="0"/>
        <v>0</v>
      </c>
      <c r="X4" s="25">
        <f t="shared" si="0"/>
        <v>0</v>
      </c>
      <c r="Y4" s="25">
        <f t="shared" si="0"/>
        <v>0</v>
      </c>
      <c r="Z4" s="25">
        <f t="shared" si="0"/>
        <v>0</v>
      </c>
      <c r="AA4" s="25">
        <f t="shared" si="0"/>
        <v>0</v>
      </c>
      <c r="AB4" s="25">
        <f t="shared" si="0"/>
        <v>0</v>
      </c>
      <c r="AC4" s="25">
        <f t="shared" si="0"/>
        <v>0</v>
      </c>
      <c r="AD4" s="25">
        <f t="shared" si="0"/>
        <v>0</v>
      </c>
      <c r="AE4" s="25">
        <f t="shared" si="0"/>
        <v>0</v>
      </c>
      <c r="AF4" s="25">
        <f t="shared" si="0"/>
        <v>0</v>
      </c>
      <c r="AG4" s="25">
        <f t="shared" si="0"/>
        <v>0</v>
      </c>
      <c r="AH4" s="25">
        <f t="shared" si="0"/>
        <v>0</v>
      </c>
      <c r="AI4" s="25">
        <f t="shared" si="0"/>
        <v>0</v>
      </c>
      <c r="AJ4" s="25">
        <f t="shared" si="0"/>
        <v>0</v>
      </c>
      <c r="AK4" s="25">
        <f t="shared" si="0"/>
        <v>4</v>
      </c>
      <c r="AL4" s="25">
        <f t="shared" si="0"/>
        <v>3</v>
      </c>
      <c r="AM4" s="25">
        <f t="shared" si="0"/>
        <v>1</v>
      </c>
      <c r="AN4" s="25">
        <f t="shared" si="0"/>
        <v>30</v>
      </c>
      <c r="AO4" s="25">
        <f t="shared" si="0"/>
        <v>0</v>
      </c>
      <c r="AP4" s="25">
        <f t="shared" si="0"/>
        <v>30</v>
      </c>
      <c r="AQ4" s="25">
        <f t="shared" si="0"/>
        <v>22</v>
      </c>
      <c r="AR4" s="25">
        <f t="shared" si="0"/>
        <v>7</v>
      </c>
      <c r="AS4" s="25">
        <f t="shared" si="0"/>
        <v>15</v>
      </c>
      <c r="AT4" s="25">
        <f t="shared" si="0"/>
        <v>0</v>
      </c>
      <c r="AU4" s="25">
        <f t="shared" si="0"/>
        <v>8</v>
      </c>
      <c r="AV4" s="25">
        <f t="shared" si="0"/>
        <v>-8</v>
      </c>
      <c r="AW4" s="25">
        <f t="shared" si="0"/>
        <v>0</v>
      </c>
      <c r="AX4" s="25">
        <f t="shared" si="0"/>
        <v>0</v>
      </c>
      <c r="AY4" s="25">
        <f t="shared" si="0"/>
        <v>0</v>
      </c>
      <c r="AZ4" s="25">
        <f t="shared" ref="AZ4:BB4" si="1">SUM(AZ15:AZ52)</f>
        <v>0</v>
      </c>
      <c r="BA4" s="25">
        <f t="shared" si="1"/>
        <v>0</v>
      </c>
      <c r="BB4" s="25">
        <f t="shared" si="1"/>
        <v>0</v>
      </c>
      <c r="BC4" s="25">
        <f t="shared" ref="BC4" si="2">SUM(BC15:BC52)</f>
        <v>0</v>
      </c>
      <c r="BD4" s="55">
        <f t="shared" si="0"/>
        <v>0</v>
      </c>
      <c r="BE4" s="55">
        <f t="shared" si="0"/>
        <v>0</v>
      </c>
      <c r="BF4" s="55">
        <f t="shared" si="0"/>
        <v>0</v>
      </c>
      <c r="BG4" s="55">
        <f t="shared" si="0"/>
        <v>0</v>
      </c>
      <c r="BH4" s="55">
        <f t="shared" si="0"/>
        <v>0</v>
      </c>
      <c r="BI4" s="55">
        <f t="shared" si="0"/>
        <v>0</v>
      </c>
      <c r="BJ4" s="55">
        <f t="shared" ref="BJ4:EV4" si="3">SUM(BJ15:BJ52)</f>
        <v>0</v>
      </c>
      <c r="BK4" s="55">
        <f t="shared" si="3"/>
        <v>0</v>
      </c>
      <c r="BL4" s="55">
        <f t="shared" si="3"/>
        <v>0</v>
      </c>
      <c r="BM4" s="55">
        <f t="shared" si="3"/>
        <v>0</v>
      </c>
      <c r="BN4" s="55">
        <f t="shared" si="3"/>
        <v>0</v>
      </c>
      <c r="BO4" s="55">
        <f t="shared" si="3"/>
        <v>0</v>
      </c>
      <c r="BP4" s="55">
        <f t="shared" si="3"/>
        <v>0</v>
      </c>
      <c r="BQ4" s="55">
        <f t="shared" si="3"/>
        <v>0</v>
      </c>
      <c r="BR4" s="55">
        <f t="shared" si="3"/>
        <v>0</v>
      </c>
      <c r="BS4" s="55">
        <f t="shared" si="3"/>
        <v>0</v>
      </c>
      <c r="BT4" s="55">
        <f t="shared" si="3"/>
        <v>0</v>
      </c>
      <c r="BU4" s="55">
        <f t="shared" si="3"/>
        <v>0</v>
      </c>
      <c r="BV4" s="55">
        <f t="shared" si="3"/>
        <v>0</v>
      </c>
      <c r="BW4" s="55">
        <f t="shared" ref="BW4" si="4">SUM(BW15:BW52)</f>
        <v>0</v>
      </c>
      <c r="BX4" s="55">
        <f t="shared" si="3"/>
        <v>0</v>
      </c>
      <c r="BY4" s="25">
        <f t="shared" si="3"/>
        <v>7</v>
      </c>
      <c r="BZ4" s="25">
        <f t="shared" ref="BZ4:CU4" si="5">SUM(BZ15:BZ52)</f>
        <v>0</v>
      </c>
      <c r="CA4" s="25">
        <f t="shared" si="5"/>
        <v>0</v>
      </c>
      <c r="CB4" s="25">
        <f t="shared" si="5"/>
        <v>0</v>
      </c>
      <c r="CC4" s="25">
        <f t="shared" si="5"/>
        <v>0</v>
      </c>
      <c r="CD4" s="25">
        <f t="shared" si="5"/>
        <v>0</v>
      </c>
      <c r="CE4" s="25">
        <f t="shared" si="5"/>
        <v>0</v>
      </c>
      <c r="CF4" s="25">
        <f t="shared" si="5"/>
        <v>0</v>
      </c>
      <c r="CG4" s="25">
        <f t="shared" ref="CG4:CN4" si="6">SUM(CG15:CG52)</f>
        <v>36</v>
      </c>
      <c r="CH4" s="25">
        <f t="shared" si="6"/>
        <v>36</v>
      </c>
      <c r="CI4" s="25">
        <f t="shared" si="6"/>
        <v>9</v>
      </c>
      <c r="CJ4" s="25">
        <f t="shared" si="6"/>
        <v>0</v>
      </c>
      <c r="CK4" s="25">
        <f t="shared" si="6"/>
        <v>0</v>
      </c>
      <c r="CL4" s="25">
        <f t="shared" si="6"/>
        <v>9</v>
      </c>
      <c r="CM4" s="25">
        <f t="shared" si="6"/>
        <v>9</v>
      </c>
      <c r="CN4" s="25">
        <f t="shared" si="6"/>
        <v>0</v>
      </c>
      <c r="CO4" s="25">
        <f t="shared" ref="CO4:CR4" si="7">SUM(CO15:CO52)</f>
        <v>9</v>
      </c>
      <c r="CP4" s="25">
        <f t="shared" si="7"/>
        <v>0</v>
      </c>
      <c r="CQ4" s="25">
        <f t="shared" si="7"/>
        <v>0</v>
      </c>
      <c r="CR4" s="25">
        <f t="shared" si="7"/>
        <v>0</v>
      </c>
      <c r="CS4" s="25">
        <f t="shared" ref="CS4" si="8">SUM(CS15:CS52)</f>
        <v>4</v>
      </c>
      <c r="CT4" s="25">
        <f t="shared" ref="CT4" si="9">SUM(CT15:CT52)</f>
        <v>4</v>
      </c>
      <c r="CU4" s="25">
        <f t="shared" si="5"/>
        <v>4</v>
      </c>
      <c r="CV4" s="25">
        <f t="shared" si="3"/>
        <v>4</v>
      </c>
      <c r="CW4" s="25">
        <f t="shared" si="3"/>
        <v>9</v>
      </c>
      <c r="CX4" s="25">
        <f t="shared" si="3"/>
        <v>0</v>
      </c>
      <c r="CY4" s="25">
        <f t="shared" si="3"/>
        <v>9</v>
      </c>
      <c r="CZ4" s="25">
        <f t="shared" si="3"/>
        <v>0</v>
      </c>
      <c r="DA4" s="25">
        <f t="shared" si="3"/>
        <v>0</v>
      </c>
      <c r="DB4" s="25">
        <f t="shared" si="3"/>
        <v>0</v>
      </c>
      <c r="DC4" s="25">
        <f t="shared" si="3"/>
        <v>0</v>
      </c>
      <c r="DD4" s="25">
        <f t="shared" si="3"/>
        <v>0</v>
      </c>
      <c r="DE4" s="25">
        <f t="shared" ref="DE4:DG4" si="10">SUM(DE15:DE52)</f>
        <v>0</v>
      </c>
      <c r="DF4" s="25">
        <f t="shared" si="10"/>
        <v>0</v>
      </c>
      <c r="DG4" s="25">
        <f t="shared" si="10"/>
        <v>0</v>
      </c>
      <c r="DH4" s="25">
        <f t="shared" si="3"/>
        <v>0</v>
      </c>
      <c r="DI4" s="25">
        <f t="shared" si="3"/>
        <v>0</v>
      </c>
      <c r="DJ4" s="25">
        <f t="shared" ref="DJ4:DO4" si="11">SUM(DJ15:DJ52)</f>
        <v>0</v>
      </c>
      <c r="DK4" s="25">
        <f t="shared" si="11"/>
        <v>0</v>
      </c>
      <c r="DL4" s="25">
        <f t="shared" si="11"/>
        <v>0</v>
      </c>
      <c r="DM4" s="25">
        <f t="shared" si="11"/>
        <v>0</v>
      </c>
      <c r="DN4" s="25">
        <f t="shared" si="11"/>
        <v>0</v>
      </c>
      <c r="DO4" s="25">
        <f t="shared" si="11"/>
        <v>0</v>
      </c>
      <c r="DP4" s="25">
        <f t="shared" si="3"/>
        <v>23</v>
      </c>
      <c r="DQ4" s="25">
        <f t="shared" si="3"/>
        <v>23</v>
      </c>
      <c r="DR4" s="25">
        <f t="shared" si="3"/>
        <v>0</v>
      </c>
      <c r="DS4" s="25">
        <f t="shared" si="3"/>
        <v>0</v>
      </c>
      <c r="DT4" s="25">
        <f t="shared" si="3"/>
        <v>23</v>
      </c>
      <c r="DU4" s="25">
        <f t="shared" si="3"/>
        <v>0</v>
      </c>
      <c r="DV4" s="25">
        <f t="shared" si="3"/>
        <v>23</v>
      </c>
      <c r="DW4" s="25">
        <f t="shared" si="3"/>
        <v>0</v>
      </c>
      <c r="DX4" s="25">
        <f t="shared" si="3"/>
        <v>0</v>
      </c>
      <c r="DY4" s="25">
        <f t="shared" si="3"/>
        <v>0</v>
      </c>
      <c r="DZ4" s="55"/>
      <c r="EA4" s="55">
        <f t="shared" si="3"/>
        <v>0</v>
      </c>
      <c r="EB4" s="55">
        <f t="shared" si="3"/>
        <v>0</v>
      </c>
      <c r="EC4" s="55">
        <f t="shared" si="3"/>
        <v>0</v>
      </c>
      <c r="ED4" s="55">
        <f t="shared" si="3"/>
        <v>0</v>
      </c>
      <c r="EE4" s="55">
        <f t="shared" si="3"/>
        <v>0</v>
      </c>
      <c r="EF4" s="55">
        <f t="shared" si="3"/>
        <v>0</v>
      </c>
      <c r="EG4" s="55">
        <f t="shared" si="3"/>
        <v>0</v>
      </c>
      <c r="EH4" s="55">
        <f t="shared" si="3"/>
        <v>0</v>
      </c>
      <c r="EI4" s="55">
        <f t="shared" ref="EI4:EN4" si="12">SUM(EI15:EI52)</f>
        <v>0</v>
      </c>
      <c r="EJ4" s="55">
        <f t="shared" si="12"/>
        <v>0</v>
      </c>
      <c r="EK4" s="55">
        <f t="shared" si="12"/>
        <v>0</v>
      </c>
      <c r="EL4" s="55">
        <f t="shared" si="12"/>
        <v>0</v>
      </c>
      <c r="EM4" s="55">
        <f t="shared" si="12"/>
        <v>0</v>
      </c>
      <c r="EN4" s="55">
        <f t="shared" si="12"/>
        <v>0</v>
      </c>
      <c r="EO4" s="25">
        <f t="shared" si="3"/>
        <v>0</v>
      </c>
      <c r="EP4" s="25">
        <f t="shared" si="3"/>
        <v>0</v>
      </c>
      <c r="EQ4" s="25">
        <f t="shared" si="3"/>
        <v>0</v>
      </c>
      <c r="ER4" s="25">
        <f t="shared" si="3"/>
        <v>0</v>
      </c>
      <c r="ES4" s="25">
        <f t="shared" si="3"/>
        <v>0</v>
      </c>
      <c r="ET4" s="25">
        <f t="shared" si="3"/>
        <v>0</v>
      </c>
      <c r="EU4" s="25">
        <f t="shared" si="3"/>
        <v>0</v>
      </c>
      <c r="EV4" s="25">
        <f t="shared" si="3"/>
        <v>0</v>
      </c>
      <c r="EW4" s="25">
        <f t="shared" ref="EW4:FA4" si="13">SUM(EW15:EW52)</f>
        <v>0</v>
      </c>
      <c r="EX4" s="25">
        <f t="shared" si="13"/>
        <v>0</v>
      </c>
      <c r="EY4" s="25">
        <f t="shared" si="13"/>
        <v>0</v>
      </c>
      <c r="EZ4" s="25">
        <f t="shared" si="13"/>
        <v>0</v>
      </c>
      <c r="FA4" s="25">
        <f t="shared" si="13"/>
        <v>0</v>
      </c>
    </row>
    <row r="5" spans="4:157" s="18" customFormat="1" x14ac:dyDescent="0.3">
      <c r="D5" s="23" t="str">
        <f t="shared" ref="D5:D52" si="14">$D$1</f>
        <v>A Health Centre</v>
      </c>
      <c r="E5" s="23" t="s">
        <v>90</v>
      </c>
      <c r="F5" s="23" t="s">
        <v>89</v>
      </c>
      <c r="G5" s="25">
        <f>SUM(G15:G33)</f>
        <v>19</v>
      </c>
      <c r="H5" s="25">
        <f t="shared" ref="H5:BI5" si="15">SUM(H15:H33)</f>
        <v>1</v>
      </c>
      <c r="I5" s="25">
        <f t="shared" si="15"/>
        <v>18</v>
      </c>
      <c r="J5" s="25">
        <f t="shared" si="15"/>
        <v>0</v>
      </c>
      <c r="K5" s="25">
        <f t="shared" si="15"/>
        <v>0</v>
      </c>
      <c r="L5" s="25">
        <f t="shared" si="15"/>
        <v>0</v>
      </c>
      <c r="M5" s="25">
        <f t="shared" si="15"/>
        <v>0</v>
      </c>
      <c r="N5" s="25">
        <f t="shared" si="15"/>
        <v>0</v>
      </c>
      <c r="O5" s="25">
        <f t="shared" si="15"/>
        <v>0</v>
      </c>
      <c r="P5" s="25">
        <f t="shared" si="15"/>
        <v>13</v>
      </c>
      <c r="Q5" s="25">
        <f t="shared" si="15"/>
        <v>0</v>
      </c>
      <c r="R5" s="25">
        <f t="shared" si="15"/>
        <v>13</v>
      </c>
      <c r="S5" s="25">
        <f t="shared" si="15"/>
        <v>23</v>
      </c>
      <c r="T5" s="25">
        <f t="shared" si="15"/>
        <v>0</v>
      </c>
      <c r="U5" s="25">
        <f t="shared" si="15"/>
        <v>23</v>
      </c>
      <c r="V5" s="25">
        <f t="shared" si="15"/>
        <v>0</v>
      </c>
      <c r="W5" s="25">
        <f t="shared" si="15"/>
        <v>0</v>
      </c>
      <c r="X5" s="25">
        <f t="shared" si="15"/>
        <v>0</v>
      </c>
      <c r="Y5" s="25">
        <f t="shared" si="15"/>
        <v>0</v>
      </c>
      <c r="Z5" s="25">
        <f t="shared" si="15"/>
        <v>0</v>
      </c>
      <c r="AA5" s="25">
        <f t="shared" si="15"/>
        <v>0</v>
      </c>
      <c r="AB5" s="25">
        <f t="shared" si="15"/>
        <v>0</v>
      </c>
      <c r="AC5" s="25">
        <f t="shared" si="15"/>
        <v>0</v>
      </c>
      <c r="AD5" s="25">
        <f t="shared" si="15"/>
        <v>0</v>
      </c>
      <c r="AE5" s="25">
        <f t="shared" si="15"/>
        <v>0</v>
      </c>
      <c r="AF5" s="25">
        <f t="shared" si="15"/>
        <v>0</v>
      </c>
      <c r="AG5" s="25">
        <f t="shared" si="15"/>
        <v>0</v>
      </c>
      <c r="AH5" s="25">
        <f t="shared" si="15"/>
        <v>0</v>
      </c>
      <c r="AI5" s="25">
        <f t="shared" si="15"/>
        <v>0</v>
      </c>
      <c r="AJ5" s="25">
        <f t="shared" si="15"/>
        <v>0</v>
      </c>
      <c r="AK5" s="25">
        <f t="shared" si="15"/>
        <v>4</v>
      </c>
      <c r="AL5" s="25">
        <f t="shared" si="15"/>
        <v>3</v>
      </c>
      <c r="AM5" s="25">
        <f t="shared" si="15"/>
        <v>1</v>
      </c>
      <c r="AN5" s="25">
        <f t="shared" si="15"/>
        <v>30</v>
      </c>
      <c r="AO5" s="25">
        <f t="shared" si="15"/>
        <v>0</v>
      </c>
      <c r="AP5" s="25">
        <f t="shared" si="15"/>
        <v>30</v>
      </c>
      <c r="AQ5" s="25">
        <f t="shared" si="15"/>
        <v>14</v>
      </c>
      <c r="AR5" s="25">
        <f t="shared" si="15"/>
        <v>7</v>
      </c>
      <c r="AS5" s="25">
        <f t="shared" si="15"/>
        <v>7</v>
      </c>
      <c r="AT5" s="25">
        <f t="shared" si="15"/>
        <v>0</v>
      </c>
      <c r="AU5" s="25">
        <f t="shared" si="15"/>
        <v>8</v>
      </c>
      <c r="AV5" s="25">
        <f t="shared" si="15"/>
        <v>-8</v>
      </c>
      <c r="AW5" s="25">
        <f t="shared" si="15"/>
        <v>0</v>
      </c>
      <c r="AX5" s="25">
        <f t="shared" si="15"/>
        <v>0</v>
      </c>
      <c r="AY5" s="25">
        <f t="shared" si="15"/>
        <v>0</v>
      </c>
      <c r="AZ5" s="25">
        <f t="shared" ref="AZ5:BB5" si="16">SUM(AZ15:AZ33)</f>
        <v>0</v>
      </c>
      <c r="BA5" s="25">
        <f t="shared" si="16"/>
        <v>0</v>
      </c>
      <c r="BB5" s="25">
        <f t="shared" si="16"/>
        <v>0</v>
      </c>
      <c r="BC5" s="25">
        <f t="shared" ref="BC5" si="17">SUM(BC15:BC33)</f>
        <v>0</v>
      </c>
      <c r="BD5" s="25">
        <f t="shared" si="15"/>
        <v>0</v>
      </c>
      <c r="BE5" s="25">
        <f t="shared" si="15"/>
        <v>0</v>
      </c>
      <c r="BF5" s="25">
        <f t="shared" si="15"/>
        <v>0</v>
      </c>
      <c r="BG5" s="25">
        <f t="shared" si="15"/>
        <v>0</v>
      </c>
      <c r="BH5" s="25">
        <f t="shared" si="15"/>
        <v>0</v>
      </c>
      <c r="BI5" s="25">
        <f t="shared" si="15"/>
        <v>0</v>
      </c>
      <c r="BJ5" s="25">
        <f t="shared" ref="BJ5:EV5" si="18">SUM(BJ15:BJ33)</f>
        <v>0</v>
      </c>
      <c r="BK5" s="25">
        <f t="shared" si="18"/>
        <v>0</v>
      </c>
      <c r="BL5" s="25">
        <f t="shared" si="18"/>
        <v>0</v>
      </c>
      <c r="BM5" s="25">
        <f t="shared" si="18"/>
        <v>0</v>
      </c>
      <c r="BN5" s="25">
        <f t="shared" si="18"/>
        <v>0</v>
      </c>
      <c r="BO5" s="25">
        <f t="shared" si="18"/>
        <v>0</v>
      </c>
      <c r="BP5" s="25">
        <f t="shared" si="18"/>
        <v>0</v>
      </c>
      <c r="BQ5" s="25">
        <f t="shared" si="18"/>
        <v>0</v>
      </c>
      <c r="BR5" s="25">
        <f t="shared" si="18"/>
        <v>0</v>
      </c>
      <c r="BS5" s="25">
        <f t="shared" si="18"/>
        <v>0</v>
      </c>
      <c r="BT5" s="25">
        <f t="shared" si="18"/>
        <v>0</v>
      </c>
      <c r="BU5" s="25">
        <f t="shared" si="18"/>
        <v>0</v>
      </c>
      <c r="BV5" s="25">
        <f t="shared" si="18"/>
        <v>0</v>
      </c>
      <c r="BW5" s="25">
        <f t="shared" ref="BW5" si="19">SUM(BW15:BW33)</f>
        <v>0</v>
      </c>
      <c r="BX5" s="25">
        <f t="shared" si="18"/>
        <v>0</v>
      </c>
      <c r="BY5" s="25">
        <f t="shared" si="18"/>
        <v>7</v>
      </c>
      <c r="BZ5" s="25">
        <f t="shared" ref="BZ5:CU5" si="20">SUM(BZ15:BZ33)</f>
        <v>0</v>
      </c>
      <c r="CA5" s="25">
        <f t="shared" si="20"/>
        <v>0</v>
      </c>
      <c r="CB5" s="25">
        <f t="shared" si="20"/>
        <v>0</v>
      </c>
      <c r="CC5" s="25">
        <f t="shared" si="20"/>
        <v>0</v>
      </c>
      <c r="CD5" s="25">
        <f t="shared" si="20"/>
        <v>0</v>
      </c>
      <c r="CE5" s="25">
        <f t="shared" si="20"/>
        <v>0</v>
      </c>
      <c r="CF5" s="25">
        <f t="shared" si="20"/>
        <v>0</v>
      </c>
      <c r="CG5" s="25">
        <f t="shared" ref="CG5:CN5" si="21">SUM(CG15:CG33)</f>
        <v>36</v>
      </c>
      <c r="CH5" s="25">
        <f t="shared" si="21"/>
        <v>36</v>
      </c>
      <c r="CI5" s="25">
        <f t="shared" si="21"/>
        <v>4</v>
      </c>
      <c r="CJ5" s="25">
        <f t="shared" si="21"/>
        <v>0</v>
      </c>
      <c r="CK5" s="25">
        <f t="shared" si="21"/>
        <v>0</v>
      </c>
      <c r="CL5" s="25">
        <f t="shared" si="21"/>
        <v>4</v>
      </c>
      <c r="CM5" s="25">
        <f t="shared" si="21"/>
        <v>4</v>
      </c>
      <c r="CN5" s="25">
        <f t="shared" si="21"/>
        <v>0</v>
      </c>
      <c r="CO5" s="25">
        <f t="shared" ref="CO5:CR5" si="22">SUM(CO15:CO33)</f>
        <v>4</v>
      </c>
      <c r="CP5" s="25">
        <f t="shared" si="22"/>
        <v>0</v>
      </c>
      <c r="CQ5" s="25">
        <f t="shared" si="22"/>
        <v>0</v>
      </c>
      <c r="CR5" s="25">
        <f t="shared" si="22"/>
        <v>0</v>
      </c>
      <c r="CS5" s="25">
        <f t="shared" ref="CS5" si="23">SUM(CS15:CS33)</f>
        <v>4</v>
      </c>
      <c r="CT5" s="25">
        <f t="shared" ref="CT5" si="24">SUM(CT15:CT33)</f>
        <v>4</v>
      </c>
      <c r="CU5" s="25">
        <f t="shared" si="20"/>
        <v>4</v>
      </c>
      <c r="CV5" s="25">
        <f t="shared" si="18"/>
        <v>4</v>
      </c>
      <c r="CW5" s="25">
        <f t="shared" si="18"/>
        <v>4</v>
      </c>
      <c r="CX5" s="25">
        <f t="shared" si="18"/>
        <v>0</v>
      </c>
      <c r="CY5" s="25">
        <f t="shared" si="18"/>
        <v>4</v>
      </c>
      <c r="CZ5" s="25">
        <f t="shared" si="18"/>
        <v>0</v>
      </c>
      <c r="DA5" s="25">
        <f t="shared" si="18"/>
        <v>0</v>
      </c>
      <c r="DB5" s="25">
        <f t="shared" si="18"/>
        <v>0</v>
      </c>
      <c r="DC5" s="25">
        <f t="shared" si="18"/>
        <v>0</v>
      </c>
      <c r="DD5" s="25">
        <f t="shared" si="18"/>
        <v>0</v>
      </c>
      <c r="DE5" s="25">
        <f t="shared" ref="DE5:DG5" si="25">SUM(DE15:DE33)</f>
        <v>0</v>
      </c>
      <c r="DF5" s="25">
        <f t="shared" si="25"/>
        <v>0</v>
      </c>
      <c r="DG5" s="25">
        <f t="shared" si="25"/>
        <v>0</v>
      </c>
      <c r="DH5" s="25">
        <f t="shared" si="18"/>
        <v>0</v>
      </c>
      <c r="DI5" s="25">
        <f t="shared" si="18"/>
        <v>0</v>
      </c>
      <c r="DJ5" s="25">
        <f t="shared" ref="DJ5:DO5" si="26">SUM(DJ15:DJ33)</f>
        <v>0</v>
      </c>
      <c r="DK5" s="25">
        <f t="shared" si="26"/>
        <v>0</v>
      </c>
      <c r="DL5" s="25">
        <f t="shared" si="26"/>
        <v>0</v>
      </c>
      <c r="DM5" s="25">
        <f t="shared" si="26"/>
        <v>0</v>
      </c>
      <c r="DN5" s="25">
        <f t="shared" si="26"/>
        <v>0</v>
      </c>
      <c r="DO5" s="25">
        <f t="shared" si="26"/>
        <v>0</v>
      </c>
      <c r="DP5" s="25">
        <f t="shared" si="18"/>
        <v>23</v>
      </c>
      <c r="DQ5" s="25">
        <f t="shared" si="18"/>
        <v>23</v>
      </c>
      <c r="DR5" s="25">
        <f t="shared" si="18"/>
        <v>0</v>
      </c>
      <c r="DS5" s="25">
        <f t="shared" si="18"/>
        <v>0</v>
      </c>
      <c r="DT5" s="25">
        <f t="shared" si="18"/>
        <v>23</v>
      </c>
      <c r="DU5" s="25">
        <f t="shared" si="18"/>
        <v>0</v>
      </c>
      <c r="DV5" s="25">
        <f t="shared" si="18"/>
        <v>23</v>
      </c>
      <c r="DW5" s="25">
        <f t="shared" si="18"/>
        <v>0</v>
      </c>
      <c r="DX5" s="25">
        <f t="shared" si="18"/>
        <v>0</v>
      </c>
      <c r="DY5" s="25">
        <f t="shared" si="18"/>
        <v>0</v>
      </c>
      <c r="DZ5" s="25"/>
      <c r="EA5" s="25">
        <f t="shared" si="18"/>
        <v>0</v>
      </c>
      <c r="EB5" s="25">
        <f t="shared" si="18"/>
        <v>0</v>
      </c>
      <c r="EC5" s="25">
        <f t="shared" si="18"/>
        <v>0</v>
      </c>
      <c r="ED5" s="25">
        <f t="shared" si="18"/>
        <v>0</v>
      </c>
      <c r="EE5" s="25">
        <f t="shared" si="18"/>
        <v>0</v>
      </c>
      <c r="EF5" s="25">
        <f t="shared" si="18"/>
        <v>0</v>
      </c>
      <c r="EG5" s="25">
        <f t="shared" si="18"/>
        <v>0</v>
      </c>
      <c r="EH5" s="25">
        <f t="shared" si="18"/>
        <v>0</v>
      </c>
      <c r="EI5" s="25">
        <f t="shared" ref="EI5:EN5" si="27">SUM(EI15:EI33)</f>
        <v>0</v>
      </c>
      <c r="EJ5" s="25">
        <f t="shared" si="27"/>
        <v>0</v>
      </c>
      <c r="EK5" s="25">
        <f t="shared" si="27"/>
        <v>0</v>
      </c>
      <c r="EL5" s="25">
        <f t="shared" si="27"/>
        <v>0</v>
      </c>
      <c r="EM5" s="25">
        <f t="shared" si="27"/>
        <v>0</v>
      </c>
      <c r="EN5" s="25">
        <f t="shared" si="27"/>
        <v>0</v>
      </c>
      <c r="EO5" s="25">
        <f t="shared" si="18"/>
        <v>0</v>
      </c>
      <c r="EP5" s="25">
        <f t="shared" si="18"/>
        <v>0</v>
      </c>
      <c r="EQ5" s="25">
        <f t="shared" si="18"/>
        <v>0</v>
      </c>
      <c r="ER5" s="25">
        <f t="shared" si="18"/>
        <v>0</v>
      </c>
      <c r="ES5" s="25">
        <f t="shared" si="18"/>
        <v>0</v>
      </c>
      <c r="ET5" s="25">
        <f t="shared" si="18"/>
        <v>0</v>
      </c>
      <c r="EU5" s="25">
        <f t="shared" si="18"/>
        <v>0</v>
      </c>
      <c r="EV5" s="25">
        <f t="shared" si="18"/>
        <v>0</v>
      </c>
      <c r="EW5" s="25">
        <f t="shared" ref="EW5:FA5" si="28">SUM(EW15:EW33)</f>
        <v>0</v>
      </c>
      <c r="EX5" s="25">
        <f t="shared" si="28"/>
        <v>0</v>
      </c>
      <c r="EY5" s="25">
        <f t="shared" si="28"/>
        <v>0</v>
      </c>
      <c r="EZ5" s="25">
        <f t="shared" si="28"/>
        <v>0</v>
      </c>
      <c r="FA5" s="25">
        <f t="shared" si="28"/>
        <v>0</v>
      </c>
    </row>
    <row r="6" spans="4:157" s="18" customFormat="1" x14ac:dyDescent="0.3">
      <c r="D6" s="23" t="str">
        <f t="shared" si="14"/>
        <v>A Health Centre</v>
      </c>
      <c r="E6" s="23" t="s">
        <v>91</v>
      </c>
      <c r="F6" s="23" t="s">
        <v>89</v>
      </c>
      <c r="G6" s="25">
        <f>SUM(G34:G52)</f>
        <v>19</v>
      </c>
      <c r="H6" s="25">
        <f t="shared" ref="H6:BI6" si="29">SUM(H34:H52)</f>
        <v>0</v>
      </c>
      <c r="I6" s="25">
        <f t="shared" si="29"/>
        <v>19</v>
      </c>
      <c r="J6" s="25">
        <f t="shared" si="29"/>
        <v>0</v>
      </c>
      <c r="K6" s="25">
        <f t="shared" si="29"/>
        <v>0</v>
      </c>
      <c r="L6" s="25">
        <f t="shared" si="29"/>
        <v>0</v>
      </c>
      <c r="M6" s="25">
        <f t="shared" si="29"/>
        <v>0</v>
      </c>
      <c r="N6" s="25">
        <f t="shared" si="29"/>
        <v>0</v>
      </c>
      <c r="O6" s="25">
        <f t="shared" si="29"/>
        <v>0</v>
      </c>
      <c r="P6" s="25">
        <f t="shared" si="29"/>
        <v>1</v>
      </c>
      <c r="Q6" s="25">
        <f t="shared" si="29"/>
        <v>0</v>
      </c>
      <c r="R6" s="25">
        <f t="shared" si="29"/>
        <v>1</v>
      </c>
      <c r="S6" s="25">
        <f t="shared" si="29"/>
        <v>0</v>
      </c>
      <c r="T6" s="25">
        <f t="shared" si="29"/>
        <v>0</v>
      </c>
      <c r="U6" s="25">
        <f t="shared" si="29"/>
        <v>0</v>
      </c>
      <c r="V6" s="25">
        <f t="shared" si="29"/>
        <v>0</v>
      </c>
      <c r="W6" s="25">
        <f t="shared" si="29"/>
        <v>0</v>
      </c>
      <c r="X6" s="25">
        <f t="shared" si="29"/>
        <v>0</v>
      </c>
      <c r="Y6" s="25">
        <f t="shared" si="29"/>
        <v>0</v>
      </c>
      <c r="Z6" s="25">
        <f t="shared" si="29"/>
        <v>0</v>
      </c>
      <c r="AA6" s="25">
        <f t="shared" si="29"/>
        <v>0</v>
      </c>
      <c r="AB6" s="25">
        <f t="shared" si="29"/>
        <v>0</v>
      </c>
      <c r="AC6" s="25">
        <f t="shared" si="29"/>
        <v>0</v>
      </c>
      <c r="AD6" s="25">
        <f t="shared" si="29"/>
        <v>0</v>
      </c>
      <c r="AE6" s="25">
        <f t="shared" si="29"/>
        <v>0</v>
      </c>
      <c r="AF6" s="25">
        <f t="shared" si="29"/>
        <v>0</v>
      </c>
      <c r="AG6" s="25">
        <f t="shared" si="29"/>
        <v>0</v>
      </c>
      <c r="AH6" s="25">
        <f t="shared" si="29"/>
        <v>0</v>
      </c>
      <c r="AI6" s="25">
        <f t="shared" si="29"/>
        <v>0</v>
      </c>
      <c r="AJ6" s="25">
        <f t="shared" si="29"/>
        <v>0</v>
      </c>
      <c r="AK6" s="25">
        <f t="shared" si="29"/>
        <v>0</v>
      </c>
      <c r="AL6" s="25">
        <f t="shared" si="29"/>
        <v>0</v>
      </c>
      <c r="AM6" s="25">
        <f t="shared" si="29"/>
        <v>0</v>
      </c>
      <c r="AN6" s="25">
        <f t="shared" si="29"/>
        <v>0</v>
      </c>
      <c r="AO6" s="25">
        <f t="shared" si="29"/>
        <v>0</v>
      </c>
      <c r="AP6" s="25">
        <f t="shared" si="29"/>
        <v>0</v>
      </c>
      <c r="AQ6" s="25">
        <f t="shared" si="29"/>
        <v>8</v>
      </c>
      <c r="AR6" s="25">
        <f t="shared" si="29"/>
        <v>0</v>
      </c>
      <c r="AS6" s="25">
        <f t="shared" si="29"/>
        <v>8</v>
      </c>
      <c r="AT6" s="25">
        <f t="shared" si="29"/>
        <v>0</v>
      </c>
      <c r="AU6" s="25">
        <f t="shared" si="29"/>
        <v>0</v>
      </c>
      <c r="AV6" s="25">
        <f t="shared" si="29"/>
        <v>0</v>
      </c>
      <c r="AW6" s="25">
        <f t="shared" si="29"/>
        <v>0</v>
      </c>
      <c r="AX6" s="25">
        <f t="shared" si="29"/>
        <v>0</v>
      </c>
      <c r="AY6" s="25">
        <f t="shared" si="29"/>
        <v>0</v>
      </c>
      <c r="AZ6" s="25">
        <f t="shared" ref="AZ6:BB6" si="30">SUM(AZ34:AZ52)</f>
        <v>0</v>
      </c>
      <c r="BA6" s="25">
        <f t="shared" si="30"/>
        <v>0</v>
      </c>
      <c r="BB6" s="25">
        <f t="shared" si="30"/>
        <v>0</v>
      </c>
      <c r="BC6" s="25">
        <f t="shared" ref="BC6" si="31">SUM(BC34:BC52)</f>
        <v>0</v>
      </c>
      <c r="BD6" s="25">
        <f t="shared" si="29"/>
        <v>0</v>
      </c>
      <c r="BE6" s="25">
        <f t="shared" si="29"/>
        <v>0</v>
      </c>
      <c r="BF6" s="25">
        <f t="shared" si="29"/>
        <v>0</v>
      </c>
      <c r="BG6" s="25">
        <f t="shared" si="29"/>
        <v>0</v>
      </c>
      <c r="BH6" s="25">
        <f t="shared" si="29"/>
        <v>0</v>
      </c>
      <c r="BI6" s="25">
        <f t="shared" si="29"/>
        <v>0</v>
      </c>
      <c r="BJ6" s="25">
        <f t="shared" ref="BJ6:EV6" si="32">SUM(BJ34:BJ52)</f>
        <v>0</v>
      </c>
      <c r="BK6" s="25">
        <f t="shared" si="32"/>
        <v>0</v>
      </c>
      <c r="BL6" s="25">
        <f t="shared" si="32"/>
        <v>0</v>
      </c>
      <c r="BM6" s="25">
        <f t="shared" si="32"/>
        <v>0</v>
      </c>
      <c r="BN6" s="25">
        <f t="shared" si="32"/>
        <v>0</v>
      </c>
      <c r="BO6" s="25">
        <f t="shared" si="32"/>
        <v>0</v>
      </c>
      <c r="BP6" s="25">
        <f t="shared" si="32"/>
        <v>0</v>
      </c>
      <c r="BQ6" s="25">
        <f t="shared" si="32"/>
        <v>0</v>
      </c>
      <c r="BR6" s="25">
        <f t="shared" si="32"/>
        <v>0</v>
      </c>
      <c r="BS6" s="25">
        <f t="shared" si="32"/>
        <v>0</v>
      </c>
      <c r="BT6" s="25">
        <f t="shared" si="32"/>
        <v>0</v>
      </c>
      <c r="BU6" s="25">
        <f t="shared" si="32"/>
        <v>0</v>
      </c>
      <c r="BV6" s="25">
        <f t="shared" si="32"/>
        <v>0</v>
      </c>
      <c r="BW6" s="25">
        <f t="shared" ref="BW6" si="33">SUM(BW34:BW52)</f>
        <v>0</v>
      </c>
      <c r="BX6" s="25">
        <f t="shared" si="32"/>
        <v>0</v>
      </c>
      <c r="BY6" s="25">
        <f t="shared" si="32"/>
        <v>0</v>
      </c>
      <c r="BZ6" s="25">
        <f t="shared" ref="BZ6:CU6" si="34">SUM(BZ34:BZ52)</f>
        <v>0</v>
      </c>
      <c r="CA6" s="25">
        <f t="shared" si="34"/>
        <v>0</v>
      </c>
      <c r="CB6" s="25">
        <f t="shared" si="34"/>
        <v>0</v>
      </c>
      <c r="CC6" s="25">
        <f t="shared" si="34"/>
        <v>0</v>
      </c>
      <c r="CD6" s="25">
        <f t="shared" si="34"/>
        <v>0</v>
      </c>
      <c r="CE6" s="25">
        <f t="shared" si="34"/>
        <v>0</v>
      </c>
      <c r="CF6" s="25">
        <f t="shared" si="34"/>
        <v>0</v>
      </c>
      <c r="CG6" s="25">
        <f t="shared" ref="CG6:CN6" si="35">SUM(CG34:CG52)</f>
        <v>0</v>
      </c>
      <c r="CH6" s="25">
        <f t="shared" si="35"/>
        <v>0</v>
      </c>
      <c r="CI6" s="25">
        <f t="shared" si="35"/>
        <v>5</v>
      </c>
      <c r="CJ6" s="25">
        <f t="shared" si="35"/>
        <v>0</v>
      </c>
      <c r="CK6" s="25">
        <f t="shared" si="35"/>
        <v>0</v>
      </c>
      <c r="CL6" s="25">
        <f t="shared" si="35"/>
        <v>5</v>
      </c>
      <c r="CM6" s="25">
        <f t="shared" si="35"/>
        <v>5</v>
      </c>
      <c r="CN6" s="25">
        <f t="shared" si="35"/>
        <v>0</v>
      </c>
      <c r="CO6" s="25">
        <f t="shared" ref="CO6:CR6" si="36">SUM(CO34:CO52)</f>
        <v>5</v>
      </c>
      <c r="CP6" s="25">
        <f t="shared" si="36"/>
        <v>0</v>
      </c>
      <c r="CQ6" s="25">
        <f t="shared" si="36"/>
        <v>0</v>
      </c>
      <c r="CR6" s="25">
        <f t="shared" si="36"/>
        <v>0</v>
      </c>
      <c r="CS6" s="25">
        <f t="shared" ref="CS6" si="37">SUM(CS34:CS52)</f>
        <v>0</v>
      </c>
      <c r="CT6" s="25">
        <f t="shared" ref="CT6" si="38">SUM(CT34:CT52)</f>
        <v>0</v>
      </c>
      <c r="CU6" s="25">
        <f t="shared" si="34"/>
        <v>0</v>
      </c>
      <c r="CV6" s="25">
        <f t="shared" si="32"/>
        <v>0</v>
      </c>
      <c r="CW6" s="25">
        <f t="shared" si="32"/>
        <v>5</v>
      </c>
      <c r="CX6" s="25">
        <f t="shared" si="32"/>
        <v>0</v>
      </c>
      <c r="CY6" s="25">
        <f t="shared" si="32"/>
        <v>5</v>
      </c>
      <c r="CZ6" s="25">
        <f t="shared" si="32"/>
        <v>0</v>
      </c>
      <c r="DA6" s="25">
        <f t="shared" si="32"/>
        <v>0</v>
      </c>
      <c r="DB6" s="25">
        <f t="shared" si="32"/>
        <v>0</v>
      </c>
      <c r="DC6" s="25">
        <f t="shared" si="32"/>
        <v>0</v>
      </c>
      <c r="DD6" s="25">
        <f t="shared" si="32"/>
        <v>0</v>
      </c>
      <c r="DE6" s="25">
        <f t="shared" ref="DE6:DG6" si="39">SUM(DE34:DE52)</f>
        <v>0</v>
      </c>
      <c r="DF6" s="25">
        <f t="shared" si="39"/>
        <v>0</v>
      </c>
      <c r="DG6" s="25">
        <f t="shared" si="39"/>
        <v>0</v>
      </c>
      <c r="DH6" s="25">
        <f t="shared" si="32"/>
        <v>0</v>
      </c>
      <c r="DI6" s="25">
        <f t="shared" si="32"/>
        <v>0</v>
      </c>
      <c r="DJ6" s="25">
        <f t="shared" ref="DJ6:DO6" si="40">SUM(DJ34:DJ52)</f>
        <v>0</v>
      </c>
      <c r="DK6" s="25">
        <f t="shared" si="40"/>
        <v>0</v>
      </c>
      <c r="DL6" s="25">
        <f t="shared" si="40"/>
        <v>0</v>
      </c>
      <c r="DM6" s="25">
        <f t="shared" si="40"/>
        <v>0</v>
      </c>
      <c r="DN6" s="25">
        <f t="shared" si="40"/>
        <v>0</v>
      </c>
      <c r="DO6" s="25">
        <f t="shared" si="40"/>
        <v>0</v>
      </c>
      <c r="DP6" s="25">
        <f t="shared" si="32"/>
        <v>0</v>
      </c>
      <c r="DQ6" s="25">
        <f t="shared" si="32"/>
        <v>0</v>
      </c>
      <c r="DR6" s="25">
        <f t="shared" si="32"/>
        <v>0</v>
      </c>
      <c r="DS6" s="25">
        <f t="shared" si="32"/>
        <v>0</v>
      </c>
      <c r="DT6" s="25">
        <f t="shared" si="32"/>
        <v>0</v>
      </c>
      <c r="DU6" s="25">
        <f t="shared" si="32"/>
        <v>0</v>
      </c>
      <c r="DV6" s="25">
        <f t="shared" si="32"/>
        <v>0</v>
      </c>
      <c r="DW6" s="25">
        <f t="shared" si="32"/>
        <v>0</v>
      </c>
      <c r="DX6" s="25">
        <f t="shared" si="32"/>
        <v>0</v>
      </c>
      <c r="DY6" s="25">
        <f t="shared" si="32"/>
        <v>0</v>
      </c>
      <c r="DZ6" s="25"/>
      <c r="EA6" s="25">
        <f t="shared" si="32"/>
        <v>0</v>
      </c>
      <c r="EB6" s="25">
        <f t="shared" si="32"/>
        <v>0</v>
      </c>
      <c r="EC6" s="25">
        <f t="shared" si="32"/>
        <v>0</v>
      </c>
      <c r="ED6" s="25">
        <f t="shared" si="32"/>
        <v>0</v>
      </c>
      <c r="EE6" s="25">
        <f t="shared" si="32"/>
        <v>0</v>
      </c>
      <c r="EF6" s="25">
        <f t="shared" si="32"/>
        <v>0</v>
      </c>
      <c r="EG6" s="25">
        <f t="shared" si="32"/>
        <v>0</v>
      </c>
      <c r="EH6" s="25">
        <f t="shared" si="32"/>
        <v>0</v>
      </c>
      <c r="EI6" s="25">
        <f t="shared" ref="EI6:EN6" si="41">SUM(EI34:EI52)</f>
        <v>0</v>
      </c>
      <c r="EJ6" s="25">
        <f t="shared" si="41"/>
        <v>0</v>
      </c>
      <c r="EK6" s="25">
        <f t="shared" si="41"/>
        <v>0</v>
      </c>
      <c r="EL6" s="25">
        <f t="shared" si="41"/>
        <v>0</v>
      </c>
      <c r="EM6" s="25">
        <f t="shared" si="41"/>
        <v>0</v>
      </c>
      <c r="EN6" s="25">
        <f t="shared" si="41"/>
        <v>0</v>
      </c>
      <c r="EO6" s="25">
        <f t="shared" si="32"/>
        <v>0</v>
      </c>
      <c r="EP6" s="25">
        <f t="shared" si="32"/>
        <v>0</v>
      </c>
      <c r="EQ6" s="25">
        <f t="shared" si="32"/>
        <v>0</v>
      </c>
      <c r="ER6" s="25">
        <f t="shared" si="32"/>
        <v>0</v>
      </c>
      <c r="ES6" s="25">
        <f t="shared" si="32"/>
        <v>0</v>
      </c>
      <c r="ET6" s="25">
        <f t="shared" si="32"/>
        <v>0</v>
      </c>
      <c r="EU6" s="25">
        <f t="shared" si="32"/>
        <v>0</v>
      </c>
      <c r="EV6" s="25">
        <f t="shared" si="32"/>
        <v>0</v>
      </c>
      <c r="EW6" s="25">
        <f t="shared" ref="EW6:FA6" si="42">SUM(EW34:EW52)</f>
        <v>0</v>
      </c>
      <c r="EX6" s="25">
        <f t="shared" si="42"/>
        <v>0</v>
      </c>
      <c r="EY6" s="25">
        <f t="shared" si="42"/>
        <v>0</v>
      </c>
      <c r="EZ6" s="25">
        <f t="shared" si="42"/>
        <v>0</v>
      </c>
      <c r="FA6" s="25">
        <f t="shared" si="42"/>
        <v>0</v>
      </c>
    </row>
    <row r="7" spans="4:157" s="18" customFormat="1" x14ac:dyDescent="0.3">
      <c r="D7" s="23" t="str">
        <f t="shared" si="14"/>
        <v>A Health Centre</v>
      </c>
      <c r="E7" s="23" t="s">
        <v>90</v>
      </c>
      <c r="F7" s="23" t="s">
        <v>92</v>
      </c>
      <c r="G7" s="25">
        <f>SUM(G15:G19)</f>
        <v>1</v>
      </c>
      <c r="H7" s="25">
        <f t="shared" ref="H7:BI7" si="43">SUM(H15:H19)</f>
        <v>0</v>
      </c>
      <c r="I7" s="25">
        <f t="shared" si="43"/>
        <v>1</v>
      </c>
      <c r="J7" s="25">
        <f t="shared" si="43"/>
        <v>0</v>
      </c>
      <c r="K7" s="25">
        <f t="shared" si="43"/>
        <v>0</v>
      </c>
      <c r="L7" s="25">
        <f t="shared" si="43"/>
        <v>0</v>
      </c>
      <c r="M7" s="25">
        <f t="shared" si="43"/>
        <v>0</v>
      </c>
      <c r="N7" s="25">
        <f t="shared" si="43"/>
        <v>0</v>
      </c>
      <c r="O7" s="25">
        <f t="shared" si="43"/>
        <v>0</v>
      </c>
      <c r="P7" s="25">
        <f t="shared" si="43"/>
        <v>0</v>
      </c>
      <c r="Q7" s="25">
        <f t="shared" si="43"/>
        <v>0</v>
      </c>
      <c r="R7" s="25">
        <f t="shared" si="43"/>
        <v>0</v>
      </c>
      <c r="S7" s="25">
        <f t="shared" si="43"/>
        <v>0</v>
      </c>
      <c r="T7" s="25">
        <f t="shared" si="43"/>
        <v>0</v>
      </c>
      <c r="U7" s="25">
        <f t="shared" si="43"/>
        <v>0</v>
      </c>
      <c r="V7" s="25">
        <f t="shared" si="43"/>
        <v>0</v>
      </c>
      <c r="W7" s="25">
        <f t="shared" si="43"/>
        <v>0</v>
      </c>
      <c r="X7" s="25">
        <f t="shared" si="43"/>
        <v>0</v>
      </c>
      <c r="Y7" s="25">
        <f t="shared" si="43"/>
        <v>0</v>
      </c>
      <c r="Z7" s="25">
        <f t="shared" si="43"/>
        <v>0</v>
      </c>
      <c r="AA7" s="25">
        <f t="shared" si="43"/>
        <v>0</v>
      </c>
      <c r="AB7" s="25">
        <f t="shared" si="43"/>
        <v>0</v>
      </c>
      <c r="AC7" s="25">
        <f t="shared" si="43"/>
        <v>0</v>
      </c>
      <c r="AD7" s="25">
        <f t="shared" si="43"/>
        <v>0</v>
      </c>
      <c r="AE7" s="25">
        <f t="shared" si="43"/>
        <v>0</v>
      </c>
      <c r="AF7" s="25">
        <f t="shared" si="43"/>
        <v>0</v>
      </c>
      <c r="AG7" s="25">
        <f t="shared" si="43"/>
        <v>0</v>
      </c>
      <c r="AH7" s="25">
        <f t="shared" si="43"/>
        <v>0</v>
      </c>
      <c r="AI7" s="25">
        <f t="shared" si="43"/>
        <v>0</v>
      </c>
      <c r="AJ7" s="25">
        <f t="shared" si="43"/>
        <v>0</v>
      </c>
      <c r="AK7" s="25">
        <f t="shared" si="43"/>
        <v>0</v>
      </c>
      <c r="AL7" s="25">
        <f t="shared" si="43"/>
        <v>0</v>
      </c>
      <c r="AM7" s="25">
        <f t="shared" si="43"/>
        <v>0</v>
      </c>
      <c r="AN7" s="25">
        <f t="shared" si="43"/>
        <v>0</v>
      </c>
      <c r="AO7" s="25">
        <f t="shared" si="43"/>
        <v>0</v>
      </c>
      <c r="AP7" s="25">
        <f t="shared" si="43"/>
        <v>0</v>
      </c>
      <c r="AQ7" s="25">
        <f t="shared" si="43"/>
        <v>10</v>
      </c>
      <c r="AR7" s="25">
        <f t="shared" si="43"/>
        <v>7</v>
      </c>
      <c r="AS7" s="25">
        <f t="shared" si="43"/>
        <v>3</v>
      </c>
      <c r="AT7" s="25">
        <f t="shared" si="43"/>
        <v>0</v>
      </c>
      <c r="AU7" s="25">
        <f t="shared" si="43"/>
        <v>0</v>
      </c>
      <c r="AV7" s="25">
        <f t="shared" si="43"/>
        <v>0</v>
      </c>
      <c r="AW7" s="25">
        <f t="shared" si="43"/>
        <v>0</v>
      </c>
      <c r="AX7" s="25">
        <f t="shared" si="43"/>
        <v>0</v>
      </c>
      <c r="AY7" s="25">
        <f t="shared" si="43"/>
        <v>0</v>
      </c>
      <c r="AZ7" s="25">
        <f t="shared" ref="AZ7:BB7" si="44">SUM(AZ15:AZ19)</f>
        <v>0</v>
      </c>
      <c r="BA7" s="25">
        <f t="shared" si="44"/>
        <v>0</v>
      </c>
      <c r="BB7" s="25">
        <f t="shared" si="44"/>
        <v>0</v>
      </c>
      <c r="BC7" s="25">
        <f t="shared" ref="BC7" si="45">SUM(BC15:BC19)</f>
        <v>0</v>
      </c>
      <c r="BD7" s="25">
        <f t="shared" si="43"/>
        <v>0</v>
      </c>
      <c r="BE7" s="25">
        <f t="shared" si="43"/>
        <v>0</v>
      </c>
      <c r="BF7" s="25">
        <f t="shared" si="43"/>
        <v>0</v>
      </c>
      <c r="BG7" s="25">
        <f t="shared" si="43"/>
        <v>0</v>
      </c>
      <c r="BH7" s="25">
        <f t="shared" si="43"/>
        <v>0</v>
      </c>
      <c r="BI7" s="25">
        <f t="shared" si="43"/>
        <v>0</v>
      </c>
      <c r="BJ7" s="25">
        <f t="shared" ref="BJ7:EV7" si="46">SUM(BJ15:BJ19)</f>
        <v>0</v>
      </c>
      <c r="BK7" s="25">
        <f t="shared" si="46"/>
        <v>0</v>
      </c>
      <c r="BL7" s="25">
        <f t="shared" si="46"/>
        <v>0</v>
      </c>
      <c r="BM7" s="25">
        <f t="shared" si="46"/>
        <v>0</v>
      </c>
      <c r="BN7" s="25">
        <f t="shared" si="46"/>
        <v>0</v>
      </c>
      <c r="BO7" s="25">
        <f t="shared" si="46"/>
        <v>0</v>
      </c>
      <c r="BP7" s="25">
        <f t="shared" si="46"/>
        <v>0</v>
      </c>
      <c r="BQ7" s="25">
        <f t="shared" si="46"/>
        <v>0</v>
      </c>
      <c r="BR7" s="25">
        <f t="shared" si="46"/>
        <v>0</v>
      </c>
      <c r="BS7" s="25">
        <f t="shared" si="46"/>
        <v>0</v>
      </c>
      <c r="BT7" s="25">
        <f t="shared" si="46"/>
        <v>0</v>
      </c>
      <c r="BU7" s="25">
        <f t="shared" si="46"/>
        <v>0</v>
      </c>
      <c r="BV7" s="25">
        <f t="shared" si="46"/>
        <v>0</v>
      </c>
      <c r="BW7" s="25">
        <f t="shared" ref="BW7" si="47">SUM(BW15:BW19)</f>
        <v>0</v>
      </c>
      <c r="BX7" s="25">
        <f t="shared" si="46"/>
        <v>0</v>
      </c>
      <c r="BY7" s="25">
        <f t="shared" si="46"/>
        <v>0</v>
      </c>
      <c r="BZ7" s="25">
        <f t="shared" ref="BZ7:CU7" si="48">SUM(BZ15:BZ19)</f>
        <v>0</v>
      </c>
      <c r="CA7" s="25">
        <f t="shared" si="48"/>
        <v>0</v>
      </c>
      <c r="CB7" s="25">
        <f t="shared" si="48"/>
        <v>0</v>
      </c>
      <c r="CC7" s="25">
        <f t="shared" si="48"/>
        <v>0</v>
      </c>
      <c r="CD7" s="25">
        <f t="shared" si="48"/>
        <v>0</v>
      </c>
      <c r="CE7" s="25">
        <f t="shared" si="48"/>
        <v>0</v>
      </c>
      <c r="CF7" s="25">
        <f t="shared" si="48"/>
        <v>0</v>
      </c>
      <c r="CG7" s="25">
        <f t="shared" ref="CG7:CN7" si="49">SUM(CG15:CG19)</f>
        <v>0</v>
      </c>
      <c r="CH7" s="25">
        <f t="shared" si="49"/>
        <v>0</v>
      </c>
      <c r="CI7" s="25">
        <f t="shared" si="49"/>
        <v>1</v>
      </c>
      <c r="CJ7" s="25">
        <f t="shared" si="49"/>
        <v>0</v>
      </c>
      <c r="CK7" s="25">
        <f t="shared" si="49"/>
        <v>0</v>
      </c>
      <c r="CL7" s="25">
        <f t="shared" si="49"/>
        <v>1</v>
      </c>
      <c r="CM7" s="25">
        <f t="shared" si="49"/>
        <v>1</v>
      </c>
      <c r="CN7" s="25">
        <f t="shared" si="49"/>
        <v>0</v>
      </c>
      <c r="CO7" s="25">
        <f t="shared" ref="CO7:CR7" si="50">SUM(CO15:CO19)</f>
        <v>1</v>
      </c>
      <c r="CP7" s="25">
        <f t="shared" si="50"/>
        <v>0</v>
      </c>
      <c r="CQ7" s="25">
        <f t="shared" si="50"/>
        <v>0</v>
      </c>
      <c r="CR7" s="25">
        <f t="shared" si="50"/>
        <v>0</v>
      </c>
      <c r="CS7" s="25">
        <f t="shared" ref="CS7" si="51">SUM(CS15:CS19)</f>
        <v>0</v>
      </c>
      <c r="CT7" s="25">
        <f t="shared" ref="CT7" si="52">SUM(CT15:CT19)</f>
        <v>0</v>
      </c>
      <c r="CU7" s="25">
        <f t="shared" si="48"/>
        <v>0</v>
      </c>
      <c r="CV7" s="25">
        <f t="shared" si="46"/>
        <v>0</v>
      </c>
      <c r="CW7" s="25">
        <f t="shared" si="46"/>
        <v>1</v>
      </c>
      <c r="CX7" s="25">
        <f t="shared" si="46"/>
        <v>0</v>
      </c>
      <c r="CY7" s="25">
        <f t="shared" si="46"/>
        <v>1</v>
      </c>
      <c r="CZ7" s="25">
        <f t="shared" si="46"/>
        <v>0</v>
      </c>
      <c r="DA7" s="25">
        <f t="shared" si="46"/>
        <v>0</v>
      </c>
      <c r="DB7" s="25">
        <f t="shared" si="46"/>
        <v>0</v>
      </c>
      <c r="DC7" s="25">
        <f t="shared" si="46"/>
        <v>0</v>
      </c>
      <c r="DD7" s="25">
        <f t="shared" si="46"/>
        <v>0</v>
      </c>
      <c r="DE7" s="25">
        <f t="shared" ref="DE7:DG7" si="53">SUM(DE15:DE19)</f>
        <v>0</v>
      </c>
      <c r="DF7" s="25">
        <f t="shared" si="53"/>
        <v>0</v>
      </c>
      <c r="DG7" s="25">
        <f t="shared" si="53"/>
        <v>0</v>
      </c>
      <c r="DH7" s="25">
        <f t="shared" si="46"/>
        <v>0</v>
      </c>
      <c r="DI7" s="25">
        <f t="shared" si="46"/>
        <v>0</v>
      </c>
      <c r="DJ7" s="25">
        <f t="shared" ref="DJ7:DO7" si="54">SUM(DJ15:DJ19)</f>
        <v>0</v>
      </c>
      <c r="DK7" s="25">
        <f t="shared" si="54"/>
        <v>0</v>
      </c>
      <c r="DL7" s="25">
        <f t="shared" si="54"/>
        <v>0</v>
      </c>
      <c r="DM7" s="25">
        <f t="shared" si="54"/>
        <v>0</v>
      </c>
      <c r="DN7" s="25">
        <f t="shared" si="54"/>
        <v>0</v>
      </c>
      <c r="DO7" s="25">
        <f t="shared" si="54"/>
        <v>0</v>
      </c>
      <c r="DP7" s="25">
        <f t="shared" si="46"/>
        <v>0</v>
      </c>
      <c r="DQ7" s="25">
        <f t="shared" si="46"/>
        <v>0</v>
      </c>
      <c r="DR7" s="25">
        <f t="shared" si="46"/>
        <v>0</v>
      </c>
      <c r="DS7" s="25">
        <f t="shared" si="46"/>
        <v>0</v>
      </c>
      <c r="DT7" s="25">
        <f t="shared" si="46"/>
        <v>0</v>
      </c>
      <c r="DU7" s="25">
        <f t="shared" si="46"/>
        <v>0</v>
      </c>
      <c r="DV7" s="25">
        <f t="shared" si="46"/>
        <v>0</v>
      </c>
      <c r="DW7" s="25">
        <f t="shared" si="46"/>
        <v>0</v>
      </c>
      <c r="DX7" s="25">
        <f t="shared" si="46"/>
        <v>0</v>
      </c>
      <c r="DY7" s="25">
        <f t="shared" si="46"/>
        <v>0</v>
      </c>
      <c r="DZ7" s="25"/>
      <c r="EA7" s="25">
        <f t="shared" si="46"/>
        <v>0</v>
      </c>
      <c r="EB7" s="25">
        <f t="shared" si="46"/>
        <v>0</v>
      </c>
      <c r="EC7" s="25">
        <f t="shared" si="46"/>
        <v>0</v>
      </c>
      <c r="ED7" s="25">
        <f t="shared" si="46"/>
        <v>0</v>
      </c>
      <c r="EE7" s="25">
        <f t="shared" si="46"/>
        <v>0</v>
      </c>
      <c r="EF7" s="25">
        <f t="shared" si="46"/>
        <v>0</v>
      </c>
      <c r="EG7" s="25">
        <f t="shared" si="46"/>
        <v>0</v>
      </c>
      <c r="EH7" s="25">
        <f t="shared" si="46"/>
        <v>0</v>
      </c>
      <c r="EI7" s="25">
        <f t="shared" ref="EI7:EN7" si="55">SUM(EI15:EI19)</f>
        <v>0</v>
      </c>
      <c r="EJ7" s="25">
        <f t="shared" si="55"/>
        <v>0</v>
      </c>
      <c r="EK7" s="25">
        <f t="shared" si="55"/>
        <v>0</v>
      </c>
      <c r="EL7" s="25">
        <f t="shared" si="55"/>
        <v>0</v>
      </c>
      <c r="EM7" s="25">
        <f t="shared" si="55"/>
        <v>0</v>
      </c>
      <c r="EN7" s="25">
        <f t="shared" si="55"/>
        <v>0</v>
      </c>
      <c r="EO7" s="25">
        <f t="shared" si="46"/>
        <v>0</v>
      </c>
      <c r="EP7" s="25">
        <f t="shared" si="46"/>
        <v>0</v>
      </c>
      <c r="EQ7" s="25">
        <f t="shared" si="46"/>
        <v>0</v>
      </c>
      <c r="ER7" s="25">
        <f t="shared" si="46"/>
        <v>0</v>
      </c>
      <c r="ES7" s="25">
        <f t="shared" si="46"/>
        <v>0</v>
      </c>
      <c r="ET7" s="25">
        <f t="shared" si="46"/>
        <v>0</v>
      </c>
      <c r="EU7" s="25">
        <f t="shared" si="46"/>
        <v>0</v>
      </c>
      <c r="EV7" s="25">
        <f t="shared" si="46"/>
        <v>0</v>
      </c>
      <c r="EW7" s="25">
        <f t="shared" ref="EW7:FA7" si="56">SUM(EW15:EW19)</f>
        <v>0</v>
      </c>
      <c r="EX7" s="25">
        <f t="shared" si="56"/>
        <v>0</v>
      </c>
      <c r="EY7" s="25">
        <f t="shared" si="56"/>
        <v>0</v>
      </c>
      <c r="EZ7" s="25">
        <f t="shared" si="56"/>
        <v>0</v>
      </c>
      <c r="FA7" s="25">
        <f t="shared" si="56"/>
        <v>0</v>
      </c>
    </row>
    <row r="8" spans="4:157" s="18" customFormat="1" x14ac:dyDescent="0.3">
      <c r="D8" s="23" t="str">
        <f t="shared" si="14"/>
        <v>A Health Centre</v>
      </c>
      <c r="E8" s="23" t="s">
        <v>91</v>
      </c>
      <c r="F8" s="23" t="s">
        <v>92</v>
      </c>
      <c r="G8" s="25">
        <f>SUM(G34:G38)</f>
        <v>0</v>
      </c>
      <c r="H8" s="25">
        <f t="shared" ref="H8:BI8" si="57">SUM(H34:H38)</f>
        <v>0</v>
      </c>
      <c r="I8" s="25">
        <f t="shared" si="57"/>
        <v>0</v>
      </c>
      <c r="J8" s="25">
        <f t="shared" si="57"/>
        <v>0</v>
      </c>
      <c r="K8" s="25">
        <f t="shared" si="57"/>
        <v>0</v>
      </c>
      <c r="L8" s="25">
        <f t="shared" si="57"/>
        <v>0</v>
      </c>
      <c r="M8" s="25">
        <f t="shared" si="57"/>
        <v>0</v>
      </c>
      <c r="N8" s="25">
        <f t="shared" si="57"/>
        <v>0</v>
      </c>
      <c r="O8" s="25">
        <f t="shared" si="57"/>
        <v>0</v>
      </c>
      <c r="P8" s="25">
        <f t="shared" si="57"/>
        <v>0</v>
      </c>
      <c r="Q8" s="25">
        <f t="shared" si="57"/>
        <v>0</v>
      </c>
      <c r="R8" s="25">
        <f t="shared" si="57"/>
        <v>0</v>
      </c>
      <c r="S8" s="25">
        <f t="shared" si="57"/>
        <v>0</v>
      </c>
      <c r="T8" s="25">
        <f t="shared" si="57"/>
        <v>0</v>
      </c>
      <c r="U8" s="25">
        <f t="shared" si="57"/>
        <v>0</v>
      </c>
      <c r="V8" s="25">
        <f t="shared" si="57"/>
        <v>0</v>
      </c>
      <c r="W8" s="25">
        <f t="shared" si="57"/>
        <v>0</v>
      </c>
      <c r="X8" s="25">
        <f t="shared" si="57"/>
        <v>0</v>
      </c>
      <c r="Y8" s="25">
        <f t="shared" si="57"/>
        <v>0</v>
      </c>
      <c r="Z8" s="25">
        <f t="shared" si="57"/>
        <v>0</v>
      </c>
      <c r="AA8" s="25">
        <f t="shared" si="57"/>
        <v>0</v>
      </c>
      <c r="AB8" s="25">
        <f t="shared" si="57"/>
        <v>0</v>
      </c>
      <c r="AC8" s="25">
        <f t="shared" si="57"/>
        <v>0</v>
      </c>
      <c r="AD8" s="25">
        <f t="shared" si="57"/>
        <v>0</v>
      </c>
      <c r="AE8" s="25">
        <f t="shared" si="57"/>
        <v>0</v>
      </c>
      <c r="AF8" s="25">
        <f t="shared" si="57"/>
        <v>0</v>
      </c>
      <c r="AG8" s="25">
        <f t="shared" si="57"/>
        <v>0</v>
      </c>
      <c r="AH8" s="25">
        <f t="shared" si="57"/>
        <v>0</v>
      </c>
      <c r="AI8" s="25">
        <f t="shared" si="57"/>
        <v>0</v>
      </c>
      <c r="AJ8" s="25">
        <f t="shared" si="57"/>
        <v>0</v>
      </c>
      <c r="AK8" s="25">
        <f t="shared" si="57"/>
        <v>0</v>
      </c>
      <c r="AL8" s="25">
        <f t="shared" si="57"/>
        <v>0</v>
      </c>
      <c r="AM8" s="25">
        <f t="shared" si="57"/>
        <v>0</v>
      </c>
      <c r="AN8" s="25">
        <f t="shared" si="57"/>
        <v>0</v>
      </c>
      <c r="AO8" s="25">
        <f t="shared" si="57"/>
        <v>0</v>
      </c>
      <c r="AP8" s="25">
        <f t="shared" si="57"/>
        <v>0</v>
      </c>
      <c r="AQ8" s="25">
        <f t="shared" si="57"/>
        <v>0</v>
      </c>
      <c r="AR8" s="25">
        <f t="shared" si="57"/>
        <v>0</v>
      </c>
      <c r="AS8" s="25">
        <f t="shared" si="57"/>
        <v>0</v>
      </c>
      <c r="AT8" s="25">
        <f t="shared" si="57"/>
        <v>0</v>
      </c>
      <c r="AU8" s="25">
        <f t="shared" si="57"/>
        <v>0</v>
      </c>
      <c r="AV8" s="25">
        <f t="shared" si="57"/>
        <v>0</v>
      </c>
      <c r="AW8" s="25">
        <f t="shared" si="57"/>
        <v>0</v>
      </c>
      <c r="AX8" s="25">
        <f t="shared" si="57"/>
        <v>0</v>
      </c>
      <c r="AY8" s="25">
        <f t="shared" si="57"/>
        <v>0</v>
      </c>
      <c r="AZ8" s="25">
        <f t="shared" ref="AZ8:BB8" si="58">SUM(AZ34:AZ38)</f>
        <v>0</v>
      </c>
      <c r="BA8" s="25">
        <f t="shared" si="58"/>
        <v>0</v>
      </c>
      <c r="BB8" s="25">
        <f t="shared" si="58"/>
        <v>0</v>
      </c>
      <c r="BC8" s="25">
        <f t="shared" ref="BC8" si="59">SUM(BC34:BC38)</f>
        <v>0</v>
      </c>
      <c r="BD8" s="25">
        <f t="shared" si="57"/>
        <v>0</v>
      </c>
      <c r="BE8" s="25">
        <f t="shared" si="57"/>
        <v>0</v>
      </c>
      <c r="BF8" s="25">
        <f t="shared" si="57"/>
        <v>0</v>
      </c>
      <c r="BG8" s="25">
        <f t="shared" si="57"/>
        <v>0</v>
      </c>
      <c r="BH8" s="25">
        <f t="shared" si="57"/>
        <v>0</v>
      </c>
      <c r="BI8" s="25">
        <f t="shared" si="57"/>
        <v>0</v>
      </c>
      <c r="BJ8" s="25">
        <f t="shared" ref="BJ8:EV8" si="60">SUM(BJ34:BJ38)</f>
        <v>0</v>
      </c>
      <c r="BK8" s="25">
        <f t="shared" si="60"/>
        <v>0</v>
      </c>
      <c r="BL8" s="25">
        <f t="shared" si="60"/>
        <v>0</v>
      </c>
      <c r="BM8" s="25">
        <f t="shared" si="60"/>
        <v>0</v>
      </c>
      <c r="BN8" s="25">
        <f t="shared" si="60"/>
        <v>0</v>
      </c>
      <c r="BO8" s="25">
        <f t="shared" si="60"/>
        <v>0</v>
      </c>
      <c r="BP8" s="25">
        <f t="shared" si="60"/>
        <v>0</v>
      </c>
      <c r="BQ8" s="25">
        <f t="shared" si="60"/>
        <v>0</v>
      </c>
      <c r="BR8" s="25">
        <f t="shared" si="60"/>
        <v>0</v>
      </c>
      <c r="BS8" s="25">
        <f t="shared" si="60"/>
        <v>0</v>
      </c>
      <c r="BT8" s="25">
        <f t="shared" si="60"/>
        <v>0</v>
      </c>
      <c r="BU8" s="25">
        <f t="shared" si="60"/>
        <v>0</v>
      </c>
      <c r="BV8" s="25">
        <f t="shared" si="60"/>
        <v>0</v>
      </c>
      <c r="BW8" s="25">
        <f t="shared" ref="BW8" si="61">SUM(BW34:BW38)</f>
        <v>0</v>
      </c>
      <c r="BX8" s="25">
        <f t="shared" si="60"/>
        <v>0</v>
      </c>
      <c r="BY8" s="25">
        <f t="shared" si="60"/>
        <v>0</v>
      </c>
      <c r="BZ8" s="25">
        <f t="shared" ref="BZ8:CU8" si="62">SUM(BZ34:BZ38)</f>
        <v>0</v>
      </c>
      <c r="CA8" s="25">
        <f t="shared" si="62"/>
        <v>0</v>
      </c>
      <c r="CB8" s="25">
        <f t="shared" si="62"/>
        <v>0</v>
      </c>
      <c r="CC8" s="25">
        <f t="shared" si="62"/>
        <v>0</v>
      </c>
      <c r="CD8" s="25">
        <f t="shared" si="62"/>
        <v>0</v>
      </c>
      <c r="CE8" s="25">
        <f t="shared" si="62"/>
        <v>0</v>
      </c>
      <c r="CF8" s="25">
        <f t="shared" si="62"/>
        <v>0</v>
      </c>
      <c r="CG8" s="25">
        <f t="shared" ref="CG8:CN8" si="63">SUM(CG34:CG38)</f>
        <v>0</v>
      </c>
      <c r="CH8" s="25">
        <f t="shared" si="63"/>
        <v>0</v>
      </c>
      <c r="CI8" s="25">
        <f t="shared" si="63"/>
        <v>4</v>
      </c>
      <c r="CJ8" s="25">
        <f t="shared" si="63"/>
        <v>0</v>
      </c>
      <c r="CK8" s="25">
        <f t="shared" si="63"/>
        <v>0</v>
      </c>
      <c r="CL8" s="25">
        <f t="shared" si="63"/>
        <v>4</v>
      </c>
      <c r="CM8" s="25">
        <f t="shared" si="63"/>
        <v>4</v>
      </c>
      <c r="CN8" s="25">
        <f t="shared" si="63"/>
        <v>0</v>
      </c>
      <c r="CO8" s="25">
        <f t="shared" ref="CO8:CR8" si="64">SUM(CO34:CO38)</f>
        <v>4</v>
      </c>
      <c r="CP8" s="25">
        <f t="shared" si="64"/>
        <v>0</v>
      </c>
      <c r="CQ8" s="25">
        <f t="shared" si="64"/>
        <v>0</v>
      </c>
      <c r="CR8" s="25">
        <f t="shared" si="64"/>
        <v>0</v>
      </c>
      <c r="CS8" s="25">
        <f t="shared" ref="CS8" si="65">SUM(CS34:CS38)</f>
        <v>0</v>
      </c>
      <c r="CT8" s="25">
        <f t="shared" ref="CT8" si="66">SUM(CT34:CT38)</f>
        <v>0</v>
      </c>
      <c r="CU8" s="25">
        <f t="shared" si="62"/>
        <v>0</v>
      </c>
      <c r="CV8" s="25">
        <f t="shared" si="60"/>
        <v>0</v>
      </c>
      <c r="CW8" s="25">
        <f t="shared" si="60"/>
        <v>1</v>
      </c>
      <c r="CX8" s="25">
        <f t="shared" si="60"/>
        <v>0</v>
      </c>
      <c r="CY8" s="25">
        <f t="shared" si="60"/>
        <v>1</v>
      </c>
      <c r="CZ8" s="25">
        <f t="shared" si="60"/>
        <v>0</v>
      </c>
      <c r="DA8" s="25">
        <f t="shared" si="60"/>
        <v>0</v>
      </c>
      <c r="DB8" s="25">
        <f t="shared" si="60"/>
        <v>0</v>
      </c>
      <c r="DC8" s="25">
        <f t="shared" si="60"/>
        <v>0</v>
      </c>
      <c r="DD8" s="25">
        <f t="shared" si="60"/>
        <v>0</v>
      </c>
      <c r="DE8" s="25">
        <f t="shared" ref="DE8:DG8" si="67">SUM(DE34:DE38)</f>
        <v>0</v>
      </c>
      <c r="DF8" s="25">
        <f t="shared" si="67"/>
        <v>0</v>
      </c>
      <c r="DG8" s="25">
        <f t="shared" si="67"/>
        <v>0</v>
      </c>
      <c r="DH8" s="25">
        <f t="shared" si="60"/>
        <v>0</v>
      </c>
      <c r="DI8" s="25">
        <f t="shared" si="60"/>
        <v>0</v>
      </c>
      <c r="DJ8" s="25">
        <f t="shared" ref="DJ8:DO8" si="68">SUM(DJ34:DJ38)</f>
        <v>0</v>
      </c>
      <c r="DK8" s="25">
        <f t="shared" si="68"/>
        <v>0</v>
      </c>
      <c r="DL8" s="25">
        <f t="shared" si="68"/>
        <v>0</v>
      </c>
      <c r="DM8" s="25">
        <f t="shared" si="68"/>
        <v>0</v>
      </c>
      <c r="DN8" s="25">
        <f t="shared" si="68"/>
        <v>0</v>
      </c>
      <c r="DO8" s="25">
        <f t="shared" si="68"/>
        <v>0</v>
      </c>
      <c r="DP8" s="25">
        <f t="shared" si="60"/>
        <v>0</v>
      </c>
      <c r="DQ8" s="25">
        <f t="shared" si="60"/>
        <v>0</v>
      </c>
      <c r="DR8" s="25">
        <f t="shared" si="60"/>
        <v>0</v>
      </c>
      <c r="DS8" s="25">
        <f t="shared" si="60"/>
        <v>0</v>
      </c>
      <c r="DT8" s="25">
        <f t="shared" si="60"/>
        <v>0</v>
      </c>
      <c r="DU8" s="25">
        <f t="shared" si="60"/>
        <v>0</v>
      </c>
      <c r="DV8" s="25">
        <f t="shared" si="60"/>
        <v>0</v>
      </c>
      <c r="DW8" s="25">
        <f t="shared" si="60"/>
        <v>0</v>
      </c>
      <c r="DX8" s="25">
        <f t="shared" si="60"/>
        <v>0</v>
      </c>
      <c r="DY8" s="25">
        <f t="shared" si="60"/>
        <v>0</v>
      </c>
      <c r="DZ8" s="25"/>
      <c r="EA8" s="25">
        <f t="shared" si="60"/>
        <v>0</v>
      </c>
      <c r="EB8" s="25">
        <f t="shared" si="60"/>
        <v>0</v>
      </c>
      <c r="EC8" s="25">
        <f t="shared" si="60"/>
        <v>0</v>
      </c>
      <c r="ED8" s="25">
        <f t="shared" si="60"/>
        <v>0</v>
      </c>
      <c r="EE8" s="25">
        <f t="shared" si="60"/>
        <v>0</v>
      </c>
      <c r="EF8" s="25">
        <f t="shared" si="60"/>
        <v>0</v>
      </c>
      <c r="EG8" s="25">
        <f t="shared" si="60"/>
        <v>0</v>
      </c>
      <c r="EH8" s="25">
        <f t="shared" si="60"/>
        <v>0</v>
      </c>
      <c r="EI8" s="25">
        <f t="shared" ref="EI8:EN8" si="69">SUM(EI34:EI38)</f>
        <v>0</v>
      </c>
      <c r="EJ8" s="25">
        <f t="shared" si="69"/>
        <v>0</v>
      </c>
      <c r="EK8" s="25">
        <f t="shared" si="69"/>
        <v>0</v>
      </c>
      <c r="EL8" s="25">
        <f t="shared" si="69"/>
        <v>0</v>
      </c>
      <c r="EM8" s="25">
        <f t="shared" si="69"/>
        <v>0</v>
      </c>
      <c r="EN8" s="25">
        <f t="shared" si="69"/>
        <v>0</v>
      </c>
      <c r="EO8" s="25">
        <f t="shared" si="60"/>
        <v>0</v>
      </c>
      <c r="EP8" s="25">
        <f t="shared" si="60"/>
        <v>0</v>
      </c>
      <c r="EQ8" s="25">
        <f t="shared" si="60"/>
        <v>0</v>
      </c>
      <c r="ER8" s="25">
        <f t="shared" si="60"/>
        <v>0</v>
      </c>
      <c r="ES8" s="25">
        <f t="shared" si="60"/>
        <v>0</v>
      </c>
      <c r="ET8" s="25">
        <f t="shared" si="60"/>
        <v>0</v>
      </c>
      <c r="EU8" s="25">
        <f t="shared" si="60"/>
        <v>0</v>
      </c>
      <c r="EV8" s="25">
        <f t="shared" si="60"/>
        <v>0</v>
      </c>
      <c r="EW8" s="25">
        <f t="shared" ref="EW8:FA8" si="70">SUM(EW34:EW38)</f>
        <v>0</v>
      </c>
      <c r="EX8" s="25">
        <f t="shared" si="70"/>
        <v>0</v>
      </c>
      <c r="EY8" s="25">
        <f t="shared" si="70"/>
        <v>0</v>
      </c>
      <c r="EZ8" s="25">
        <f t="shared" si="70"/>
        <v>0</v>
      </c>
      <c r="FA8" s="25">
        <f t="shared" si="70"/>
        <v>0</v>
      </c>
    </row>
    <row r="9" spans="4:157" s="18" customFormat="1" x14ac:dyDescent="0.3">
      <c r="D9" s="23" t="str">
        <f t="shared" si="14"/>
        <v>A Health Centre</v>
      </c>
      <c r="E9" s="23" t="s">
        <v>90</v>
      </c>
      <c r="F9" s="23" t="s">
        <v>93</v>
      </c>
      <c r="G9" s="25">
        <f>SUM(G15:G20)</f>
        <v>4</v>
      </c>
      <c r="H9" s="25">
        <f t="shared" ref="H9:BI9" si="71">SUM(H15:H20)</f>
        <v>0</v>
      </c>
      <c r="I9" s="25">
        <f t="shared" si="71"/>
        <v>4</v>
      </c>
      <c r="J9" s="25">
        <f t="shared" si="71"/>
        <v>0</v>
      </c>
      <c r="K9" s="25">
        <f t="shared" si="71"/>
        <v>0</v>
      </c>
      <c r="L9" s="25">
        <f t="shared" si="71"/>
        <v>0</v>
      </c>
      <c r="M9" s="25">
        <f t="shared" si="71"/>
        <v>0</v>
      </c>
      <c r="N9" s="25">
        <f t="shared" si="71"/>
        <v>0</v>
      </c>
      <c r="O9" s="25">
        <f t="shared" si="71"/>
        <v>0</v>
      </c>
      <c r="P9" s="25">
        <f t="shared" si="71"/>
        <v>1</v>
      </c>
      <c r="Q9" s="25">
        <f t="shared" si="71"/>
        <v>0</v>
      </c>
      <c r="R9" s="25">
        <f t="shared" si="71"/>
        <v>1</v>
      </c>
      <c r="S9" s="25">
        <f t="shared" si="71"/>
        <v>0</v>
      </c>
      <c r="T9" s="25">
        <f t="shared" si="71"/>
        <v>0</v>
      </c>
      <c r="U9" s="25">
        <f t="shared" si="71"/>
        <v>0</v>
      </c>
      <c r="V9" s="25">
        <f t="shared" si="71"/>
        <v>0</v>
      </c>
      <c r="W9" s="25">
        <f t="shared" si="71"/>
        <v>0</v>
      </c>
      <c r="X9" s="25">
        <f t="shared" si="71"/>
        <v>0</v>
      </c>
      <c r="Y9" s="25">
        <f t="shared" si="71"/>
        <v>0</v>
      </c>
      <c r="Z9" s="25">
        <f t="shared" si="71"/>
        <v>0</v>
      </c>
      <c r="AA9" s="25">
        <f t="shared" si="71"/>
        <v>0</v>
      </c>
      <c r="AB9" s="25">
        <f t="shared" si="71"/>
        <v>0</v>
      </c>
      <c r="AC9" s="25">
        <f t="shared" si="71"/>
        <v>0</v>
      </c>
      <c r="AD9" s="25">
        <f t="shared" si="71"/>
        <v>0</v>
      </c>
      <c r="AE9" s="25">
        <f t="shared" si="71"/>
        <v>0</v>
      </c>
      <c r="AF9" s="25">
        <f t="shared" si="71"/>
        <v>0</v>
      </c>
      <c r="AG9" s="25">
        <f t="shared" si="71"/>
        <v>0</v>
      </c>
      <c r="AH9" s="25">
        <f t="shared" si="71"/>
        <v>0</v>
      </c>
      <c r="AI9" s="25">
        <f t="shared" si="71"/>
        <v>0</v>
      </c>
      <c r="AJ9" s="25">
        <f t="shared" si="71"/>
        <v>0</v>
      </c>
      <c r="AK9" s="25">
        <f t="shared" si="71"/>
        <v>0</v>
      </c>
      <c r="AL9" s="25">
        <f t="shared" si="71"/>
        <v>0</v>
      </c>
      <c r="AM9" s="25">
        <f t="shared" si="71"/>
        <v>0</v>
      </c>
      <c r="AN9" s="25">
        <f t="shared" si="71"/>
        <v>0</v>
      </c>
      <c r="AO9" s="25">
        <f t="shared" si="71"/>
        <v>0</v>
      </c>
      <c r="AP9" s="25">
        <f t="shared" si="71"/>
        <v>0</v>
      </c>
      <c r="AQ9" s="25">
        <f t="shared" si="71"/>
        <v>10</v>
      </c>
      <c r="AR9" s="25">
        <f t="shared" si="71"/>
        <v>7</v>
      </c>
      <c r="AS9" s="25">
        <f t="shared" si="71"/>
        <v>3</v>
      </c>
      <c r="AT9" s="25">
        <f t="shared" si="71"/>
        <v>0</v>
      </c>
      <c r="AU9" s="25">
        <f t="shared" si="71"/>
        <v>0</v>
      </c>
      <c r="AV9" s="25">
        <f t="shared" si="71"/>
        <v>0</v>
      </c>
      <c r="AW9" s="25">
        <f t="shared" si="71"/>
        <v>0</v>
      </c>
      <c r="AX9" s="25">
        <f t="shared" si="71"/>
        <v>0</v>
      </c>
      <c r="AY9" s="25">
        <f t="shared" si="71"/>
        <v>0</v>
      </c>
      <c r="AZ9" s="25">
        <f t="shared" ref="AZ9:BB9" si="72">SUM(AZ15:AZ20)</f>
        <v>0</v>
      </c>
      <c r="BA9" s="25">
        <f t="shared" si="72"/>
        <v>0</v>
      </c>
      <c r="BB9" s="25">
        <f t="shared" si="72"/>
        <v>0</v>
      </c>
      <c r="BC9" s="25">
        <f t="shared" ref="BC9" si="73">SUM(BC15:BC20)</f>
        <v>0</v>
      </c>
      <c r="BD9" s="25">
        <f t="shared" si="71"/>
        <v>0</v>
      </c>
      <c r="BE9" s="25">
        <f t="shared" si="71"/>
        <v>0</v>
      </c>
      <c r="BF9" s="25">
        <f t="shared" si="71"/>
        <v>0</v>
      </c>
      <c r="BG9" s="25">
        <f t="shared" si="71"/>
        <v>0</v>
      </c>
      <c r="BH9" s="25">
        <f t="shared" si="71"/>
        <v>0</v>
      </c>
      <c r="BI9" s="25">
        <f t="shared" si="71"/>
        <v>0</v>
      </c>
      <c r="BJ9" s="25">
        <f t="shared" ref="BJ9:EV9" si="74">SUM(BJ15:BJ20)</f>
        <v>0</v>
      </c>
      <c r="BK9" s="25">
        <f t="shared" si="74"/>
        <v>0</v>
      </c>
      <c r="BL9" s="25">
        <f t="shared" si="74"/>
        <v>0</v>
      </c>
      <c r="BM9" s="25">
        <f t="shared" si="74"/>
        <v>0</v>
      </c>
      <c r="BN9" s="25">
        <f t="shared" si="74"/>
        <v>0</v>
      </c>
      <c r="BO9" s="25">
        <f t="shared" si="74"/>
        <v>0</v>
      </c>
      <c r="BP9" s="25">
        <f t="shared" si="74"/>
        <v>0</v>
      </c>
      <c r="BQ9" s="25">
        <f t="shared" si="74"/>
        <v>0</v>
      </c>
      <c r="BR9" s="25">
        <f t="shared" si="74"/>
        <v>0</v>
      </c>
      <c r="BS9" s="25">
        <f t="shared" si="74"/>
        <v>0</v>
      </c>
      <c r="BT9" s="25">
        <f t="shared" si="74"/>
        <v>0</v>
      </c>
      <c r="BU9" s="25">
        <f t="shared" si="74"/>
        <v>0</v>
      </c>
      <c r="BV9" s="25">
        <f t="shared" si="74"/>
        <v>0</v>
      </c>
      <c r="BW9" s="25">
        <f t="shared" ref="BW9" si="75">SUM(BW15:BW20)</f>
        <v>0</v>
      </c>
      <c r="BX9" s="25">
        <f t="shared" si="74"/>
        <v>0</v>
      </c>
      <c r="BY9" s="25">
        <f t="shared" si="74"/>
        <v>0</v>
      </c>
      <c r="BZ9" s="25">
        <f t="shared" ref="BZ9:CU9" si="76">SUM(BZ15:BZ20)</f>
        <v>0</v>
      </c>
      <c r="CA9" s="25">
        <f t="shared" si="76"/>
        <v>0</v>
      </c>
      <c r="CB9" s="25">
        <f t="shared" si="76"/>
        <v>0</v>
      </c>
      <c r="CC9" s="25">
        <f t="shared" si="76"/>
        <v>0</v>
      </c>
      <c r="CD9" s="25">
        <f t="shared" si="76"/>
        <v>0</v>
      </c>
      <c r="CE9" s="25">
        <f t="shared" si="76"/>
        <v>0</v>
      </c>
      <c r="CF9" s="25">
        <f t="shared" si="76"/>
        <v>0</v>
      </c>
      <c r="CG9" s="25">
        <f t="shared" ref="CG9:CN9" si="77">SUM(CG15:CG20)</f>
        <v>0</v>
      </c>
      <c r="CH9" s="25">
        <f t="shared" si="77"/>
        <v>0</v>
      </c>
      <c r="CI9" s="25">
        <f t="shared" si="77"/>
        <v>2</v>
      </c>
      <c r="CJ9" s="25">
        <f t="shared" si="77"/>
        <v>0</v>
      </c>
      <c r="CK9" s="25">
        <f t="shared" si="77"/>
        <v>0</v>
      </c>
      <c r="CL9" s="25">
        <f t="shared" si="77"/>
        <v>2</v>
      </c>
      <c r="CM9" s="25">
        <f t="shared" si="77"/>
        <v>2</v>
      </c>
      <c r="CN9" s="25">
        <f t="shared" si="77"/>
        <v>0</v>
      </c>
      <c r="CO9" s="25">
        <f t="shared" ref="CO9:CR9" si="78">SUM(CO15:CO20)</f>
        <v>2</v>
      </c>
      <c r="CP9" s="25">
        <f t="shared" si="78"/>
        <v>0</v>
      </c>
      <c r="CQ9" s="25">
        <f t="shared" si="78"/>
        <v>0</v>
      </c>
      <c r="CR9" s="25">
        <f t="shared" si="78"/>
        <v>0</v>
      </c>
      <c r="CS9" s="25">
        <f t="shared" ref="CS9" si="79">SUM(CS15:CS20)</f>
        <v>0</v>
      </c>
      <c r="CT9" s="25">
        <f t="shared" ref="CT9" si="80">SUM(CT15:CT20)</f>
        <v>0</v>
      </c>
      <c r="CU9" s="25">
        <f t="shared" si="76"/>
        <v>0</v>
      </c>
      <c r="CV9" s="25">
        <f t="shared" si="74"/>
        <v>0</v>
      </c>
      <c r="CW9" s="25">
        <f t="shared" si="74"/>
        <v>2</v>
      </c>
      <c r="CX9" s="25">
        <f t="shared" si="74"/>
        <v>0</v>
      </c>
      <c r="CY9" s="25">
        <f t="shared" si="74"/>
        <v>2</v>
      </c>
      <c r="CZ9" s="25">
        <f t="shared" si="74"/>
        <v>0</v>
      </c>
      <c r="DA9" s="25">
        <f t="shared" si="74"/>
        <v>0</v>
      </c>
      <c r="DB9" s="25">
        <f t="shared" si="74"/>
        <v>0</v>
      </c>
      <c r="DC9" s="25">
        <f t="shared" si="74"/>
        <v>0</v>
      </c>
      <c r="DD9" s="25">
        <f t="shared" si="74"/>
        <v>0</v>
      </c>
      <c r="DE9" s="25">
        <f t="shared" ref="DE9:DG9" si="81">SUM(DE15:DE20)</f>
        <v>0</v>
      </c>
      <c r="DF9" s="25">
        <f t="shared" si="81"/>
        <v>0</v>
      </c>
      <c r="DG9" s="25">
        <f t="shared" si="81"/>
        <v>0</v>
      </c>
      <c r="DH9" s="25">
        <f t="shared" si="74"/>
        <v>0</v>
      </c>
      <c r="DI9" s="25">
        <f t="shared" si="74"/>
        <v>0</v>
      </c>
      <c r="DJ9" s="25">
        <f t="shared" ref="DJ9:DO9" si="82">SUM(DJ15:DJ20)</f>
        <v>0</v>
      </c>
      <c r="DK9" s="25">
        <f t="shared" si="82"/>
        <v>0</v>
      </c>
      <c r="DL9" s="25">
        <f t="shared" si="82"/>
        <v>0</v>
      </c>
      <c r="DM9" s="25">
        <f t="shared" si="82"/>
        <v>0</v>
      </c>
      <c r="DN9" s="25">
        <f t="shared" si="82"/>
        <v>0</v>
      </c>
      <c r="DO9" s="25">
        <f t="shared" si="82"/>
        <v>0</v>
      </c>
      <c r="DP9" s="25">
        <f t="shared" si="74"/>
        <v>0</v>
      </c>
      <c r="DQ9" s="25">
        <f t="shared" si="74"/>
        <v>0</v>
      </c>
      <c r="DR9" s="25">
        <f t="shared" si="74"/>
        <v>0</v>
      </c>
      <c r="DS9" s="25">
        <f t="shared" si="74"/>
        <v>0</v>
      </c>
      <c r="DT9" s="25">
        <f t="shared" si="74"/>
        <v>0</v>
      </c>
      <c r="DU9" s="25">
        <f t="shared" si="74"/>
        <v>0</v>
      </c>
      <c r="DV9" s="25">
        <f t="shared" si="74"/>
        <v>0</v>
      </c>
      <c r="DW9" s="25">
        <f t="shared" si="74"/>
        <v>0</v>
      </c>
      <c r="DX9" s="25">
        <f t="shared" si="74"/>
        <v>0</v>
      </c>
      <c r="DY9" s="25">
        <f t="shared" si="74"/>
        <v>0</v>
      </c>
      <c r="DZ9" s="25"/>
      <c r="EA9" s="25">
        <f t="shared" si="74"/>
        <v>0</v>
      </c>
      <c r="EB9" s="25">
        <f t="shared" si="74"/>
        <v>0</v>
      </c>
      <c r="EC9" s="25">
        <f t="shared" si="74"/>
        <v>0</v>
      </c>
      <c r="ED9" s="25">
        <f t="shared" si="74"/>
        <v>0</v>
      </c>
      <c r="EE9" s="25">
        <f t="shared" si="74"/>
        <v>0</v>
      </c>
      <c r="EF9" s="25">
        <f t="shared" si="74"/>
        <v>0</v>
      </c>
      <c r="EG9" s="25">
        <f t="shared" si="74"/>
        <v>0</v>
      </c>
      <c r="EH9" s="25">
        <f t="shared" si="74"/>
        <v>0</v>
      </c>
      <c r="EI9" s="25">
        <f t="shared" ref="EI9:EN9" si="83">SUM(EI15:EI20)</f>
        <v>0</v>
      </c>
      <c r="EJ9" s="25">
        <f t="shared" si="83"/>
        <v>0</v>
      </c>
      <c r="EK9" s="25">
        <f t="shared" si="83"/>
        <v>0</v>
      </c>
      <c r="EL9" s="25">
        <f t="shared" si="83"/>
        <v>0</v>
      </c>
      <c r="EM9" s="25">
        <f t="shared" si="83"/>
        <v>0</v>
      </c>
      <c r="EN9" s="25">
        <f t="shared" si="83"/>
        <v>0</v>
      </c>
      <c r="EO9" s="25">
        <f t="shared" si="74"/>
        <v>0</v>
      </c>
      <c r="EP9" s="25">
        <f t="shared" si="74"/>
        <v>0</v>
      </c>
      <c r="EQ9" s="25">
        <f t="shared" si="74"/>
        <v>0</v>
      </c>
      <c r="ER9" s="25">
        <f t="shared" si="74"/>
        <v>0</v>
      </c>
      <c r="ES9" s="25">
        <f t="shared" si="74"/>
        <v>0</v>
      </c>
      <c r="ET9" s="25">
        <f t="shared" si="74"/>
        <v>0</v>
      </c>
      <c r="EU9" s="25">
        <f t="shared" si="74"/>
        <v>0</v>
      </c>
      <c r="EV9" s="25">
        <f t="shared" si="74"/>
        <v>0</v>
      </c>
      <c r="EW9" s="25">
        <f t="shared" ref="EW9:FA9" si="84">SUM(EW15:EW20)</f>
        <v>0</v>
      </c>
      <c r="EX9" s="25">
        <f t="shared" si="84"/>
        <v>0</v>
      </c>
      <c r="EY9" s="25">
        <f t="shared" si="84"/>
        <v>0</v>
      </c>
      <c r="EZ9" s="25">
        <f t="shared" si="84"/>
        <v>0</v>
      </c>
      <c r="FA9" s="25">
        <f t="shared" si="84"/>
        <v>0</v>
      </c>
    </row>
    <row r="10" spans="4:157" s="18" customFormat="1" x14ac:dyDescent="0.3">
      <c r="D10" s="23" t="str">
        <f t="shared" si="14"/>
        <v>A Health Centre</v>
      </c>
      <c r="E10" s="23" t="s">
        <v>90</v>
      </c>
      <c r="F10" s="23" t="s">
        <v>94</v>
      </c>
      <c r="G10" s="25">
        <f>SUM(G21:G32)</f>
        <v>15</v>
      </c>
      <c r="H10" s="25">
        <f t="shared" ref="H10:BI10" si="85">SUM(H21:H32)</f>
        <v>1</v>
      </c>
      <c r="I10" s="25">
        <f t="shared" si="85"/>
        <v>14</v>
      </c>
      <c r="J10" s="25">
        <f t="shared" si="85"/>
        <v>0</v>
      </c>
      <c r="K10" s="25">
        <f t="shared" si="85"/>
        <v>0</v>
      </c>
      <c r="L10" s="25">
        <f t="shared" si="85"/>
        <v>0</v>
      </c>
      <c r="M10" s="25">
        <f t="shared" si="85"/>
        <v>0</v>
      </c>
      <c r="N10" s="25">
        <f t="shared" si="85"/>
        <v>0</v>
      </c>
      <c r="O10" s="25">
        <f t="shared" si="85"/>
        <v>0</v>
      </c>
      <c r="P10" s="25">
        <f t="shared" si="85"/>
        <v>12</v>
      </c>
      <c r="Q10" s="25">
        <f t="shared" si="85"/>
        <v>0</v>
      </c>
      <c r="R10" s="25">
        <f t="shared" si="85"/>
        <v>12</v>
      </c>
      <c r="S10" s="25">
        <f t="shared" si="85"/>
        <v>23</v>
      </c>
      <c r="T10" s="25">
        <f t="shared" si="85"/>
        <v>0</v>
      </c>
      <c r="U10" s="25">
        <f t="shared" si="85"/>
        <v>23</v>
      </c>
      <c r="V10" s="25">
        <f t="shared" si="85"/>
        <v>0</v>
      </c>
      <c r="W10" s="25">
        <f t="shared" si="85"/>
        <v>0</v>
      </c>
      <c r="X10" s="25">
        <f t="shared" si="85"/>
        <v>0</v>
      </c>
      <c r="Y10" s="25">
        <f t="shared" si="85"/>
        <v>0</v>
      </c>
      <c r="Z10" s="25">
        <f t="shared" si="85"/>
        <v>0</v>
      </c>
      <c r="AA10" s="25">
        <f t="shared" si="85"/>
        <v>0</v>
      </c>
      <c r="AB10" s="25">
        <f t="shared" si="85"/>
        <v>0</v>
      </c>
      <c r="AC10" s="25">
        <f t="shared" si="85"/>
        <v>0</v>
      </c>
      <c r="AD10" s="25">
        <f t="shared" si="85"/>
        <v>0</v>
      </c>
      <c r="AE10" s="25">
        <f t="shared" si="85"/>
        <v>0</v>
      </c>
      <c r="AF10" s="25">
        <f t="shared" si="85"/>
        <v>0</v>
      </c>
      <c r="AG10" s="25">
        <f t="shared" si="85"/>
        <v>0</v>
      </c>
      <c r="AH10" s="25">
        <f t="shared" si="85"/>
        <v>0</v>
      </c>
      <c r="AI10" s="25">
        <f t="shared" si="85"/>
        <v>0</v>
      </c>
      <c r="AJ10" s="25">
        <f t="shared" si="85"/>
        <v>0</v>
      </c>
      <c r="AK10" s="25">
        <f t="shared" si="85"/>
        <v>4</v>
      </c>
      <c r="AL10" s="25">
        <f t="shared" si="85"/>
        <v>3</v>
      </c>
      <c r="AM10" s="25">
        <f t="shared" si="85"/>
        <v>1</v>
      </c>
      <c r="AN10" s="25">
        <f t="shared" si="85"/>
        <v>30</v>
      </c>
      <c r="AO10" s="25">
        <f t="shared" si="85"/>
        <v>0</v>
      </c>
      <c r="AP10" s="25">
        <f t="shared" si="85"/>
        <v>30</v>
      </c>
      <c r="AQ10" s="25">
        <f t="shared" si="85"/>
        <v>4</v>
      </c>
      <c r="AR10" s="25">
        <f t="shared" si="85"/>
        <v>0</v>
      </c>
      <c r="AS10" s="25">
        <f t="shared" si="85"/>
        <v>4</v>
      </c>
      <c r="AT10" s="25">
        <f t="shared" si="85"/>
        <v>0</v>
      </c>
      <c r="AU10" s="25">
        <f t="shared" si="85"/>
        <v>8</v>
      </c>
      <c r="AV10" s="25">
        <f t="shared" si="85"/>
        <v>-8</v>
      </c>
      <c r="AW10" s="25">
        <f t="shared" si="85"/>
        <v>0</v>
      </c>
      <c r="AX10" s="25">
        <f t="shared" si="85"/>
        <v>0</v>
      </c>
      <c r="AY10" s="25">
        <f t="shared" si="85"/>
        <v>0</v>
      </c>
      <c r="AZ10" s="25">
        <f t="shared" ref="AZ10:BB10" si="86">SUM(AZ21:AZ32)</f>
        <v>0</v>
      </c>
      <c r="BA10" s="25">
        <f t="shared" si="86"/>
        <v>0</v>
      </c>
      <c r="BB10" s="25">
        <f t="shared" si="86"/>
        <v>0</v>
      </c>
      <c r="BC10" s="25">
        <f t="shared" ref="BC10" si="87">SUM(BC21:BC32)</f>
        <v>0</v>
      </c>
      <c r="BD10" s="25">
        <f t="shared" si="85"/>
        <v>0</v>
      </c>
      <c r="BE10" s="25">
        <f t="shared" si="85"/>
        <v>0</v>
      </c>
      <c r="BF10" s="25">
        <f t="shared" si="85"/>
        <v>0</v>
      </c>
      <c r="BG10" s="25">
        <f t="shared" si="85"/>
        <v>0</v>
      </c>
      <c r="BH10" s="25">
        <f t="shared" si="85"/>
        <v>0</v>
      </c>
      <c r="BI10" s="25">
        <f t="shared" si="85"/>
        <v>0</v>
      </c>
      <c r="BJ10" s="25">
        <f t="shared" ref="BJ10:EV10" si="88">SUM(BJ21:BJ32)</f>
        <v>0</v>
      </c>
      <c r="BK10" s="25">
        <f t="shared" si="88"/>
        <v>0</v>
      </c>
      <c r="BL10" s="25">
        <f t="shared" si="88"/>
        <v>0</v>
      </c>
      <c r="BM10" s="25">
        <f t="shared" si="88"/>
        <v>0</v>
      </c>
      <c r="BN10" s="25">
        <f t="shared" si="88"/>
        <v>0</v>
      </c>
      <c r="BO10" s="25">
        <f t="shared" si="88"/>
        <v>0</v>
      </c>
      <c r="BP10" s="25">
        <f t="shared" si="88"/>
        <v>0</v>
      </c>
      <c r="BQ10" s="25">
        <f t="shared" si="88"/>
        <v>0</v>
      </c>
      <c r="BR10" s="25">
        <f t="shared" si="88"/>
        <v>0</v>
      </c>
      <c r="BS10" s="25">
        <f t="shared" si="88"/>
        <v>0</v>
      </c>
      <c r="BT10" s="25">
        <f t="shared" si="88"/>
        <v>0</v>
      </c>
      <c r="BU10" s="25">
        <f t="shared" si="88"/>
        <v>0</v>
      </c>
      <c r="BV10" s="25">
        <f t="shared" si="88"/>
        <v>0</v>
      </c>
      <c r="BW10" s="25">
        <f t="shared" ref="BW10" si="89">SUM(BW21:BW32)</f>
        <v>0</v>
      </c>
      <c r="BX10" s="25">
        <f t="shared" si="88"/>
        <v>0</v>
      </c>
      <c r="BY10" s="25">
        <f t="shared" si="88"/>
        <v>7</v>
      </c>
      <c r="BZ10" s="25">
        <f t="shared" ref="BZ10:CU10" si="90">SUM(BZ21:BZ32)</f>
        <v>0</v>
      </c>
      <c r="CA10" s="25">
        <f t="shared" si="90"/>
        <v>0</v>
      </c>
      <c r="CB10" s="25">
        <f t="shared" si="90"/>
        <v>0</v>
      </c>
      <c r="CC10" s="25">
        <f t="shared" si="90"/>
        <v>0</v>
      </c>
      <c r="CD10" s="25">
        <f t="shared" si="90"/>
        <v>0</v>
      </c>
      <c r="CE10" s="25">
        <f t="shared" si="90"/>
        <v>0</v>
      </c>
      <c r="CF10" s="25">
        <f t="shared" si="90"/>
        <v>0</v>
      </c>
      <c r="CG10" s="25">
        <f t="shared" ref="CG10:CN10" si="91">SUM(CG21:CG32)</f>
        <v>36</v>
      </c>
      <c r="CH10" s="25">
        <f t="shared" si="91"/>
        <v>36</v>
      </c>
      <c r="CI10" s="25">
        <f t="shared" si="91"/>
        <v>2</v>
      </c>
      <c r="CJ10" s="25">
        <f t="shared" si="91"/>
        <v>0</v>
      </c>
      <c r="CK10" s="25">
        <f t="shared" si="91"/>
        <v>0</v>
      </c>
      <c r="CL10" s="25">
        <f t="shared" si="91"/>
        <v>2</v>
      </c>
      <c r="CM10" s="25">
        <f t="shared" si="91"/>
        <v>2</v>
      </c>
      <c r="CN10" s="25">
        <f t="shared" si="91"/>
        <v>0</v>
      </c>
      <c r="CO10" s="25">
        <f t="shared" ref="CO10:CR10" si="92">SUM(CO21:CO32)</f>
        <v>2</v>
      </c>
      <c r="CP10" s="25">
        <f t="shared" si="92"/>
        <v>0</v>
      </c>
      <c r="CQ10" s="25">
        <f t="shared" si="92"/>
        <v>0</v>
      </c>
      <c r="CR10" s="25">
        <f t="shared" si="92"/>
        <v>0</v>
      </c>
      <c r="CS10" s="25">
        <f t="shared" ref="CS10" si="93">SUM(CS21:CS32)</f>
        <v>4</v>
      </c>
      <c r="CT10" s="25">
        <f t="shared" ref="CT10" si="94">SUM(CT21:CT32)</f>
        <v>4</v>
      </c>
      <c r="CU10" s="25">
        <f t="shared" si="90"/>
        <v>4</v>
      </c>
      <c r="CV10" s="25">
        <f t="shared" si="88"/>
        <v>4</v>
      </c>
      <c r="CW10" s="25">
        <f t="shared" si="88"/>
        <v>2</v>
      </c>
      <c r="CX10" s="25">
        <f t="shared" si="88"/>
        <v>0</v>
      </c>
      <c r="CY10" s="25">
        <f t="shared" si="88"/>
        <v>2</v>
      </c>
      <c r="CZ10" s="25">
        <f t="shared" si="88"/>
        <v>0</v>
      </c>
      <c r="DA10" s="25">
        <f t="shared" si="88"/>
        <v>0</v>
      </c>
      <c r="DB10" s="25">
        <f t="shared" si="88"/>
        <v>0</v>
      </c>
      <c r="DC10" s="25">
        <f t="shared" si="88"/>
        <v>0</v>
      </c>
      <c r="DD10" s="25">
        <f t="shared" si="88"/>
        <v>0</v>
      </c>
      <c r="DE10" s="25">
        <f t="shared" ref="DE10:DG10" si="95">SUM(DE21:DE32)</f>
        <v>0</v>
      </c>
      <c r="DF10" s="25">
        <f t="shared" si="95"/>
        <v>0</v>
      </c>
      <c r="DG10" s="25">
        <f t="shared" si="95"/>
        <v>0</v>
      </c>
      <c r="DH10" s="25">
        <f t="shared" si="88"/>
        <v>0</v>
      </c>
      <c r="DI10" s="25">
        <f t="shared" si="88"/>
        <v>0</v>
      </c>
      <c r="DJ10" s="25">
        <f t="shared" ref="DJ10:DO10" si="96">SUM(DJ21:DJ32)</f>
        <v>0</v>
      </c>
      <c r="DK10" s="25">
        <f t="shared" si="96"/>
        <v>0</v>
      </c>
      <c r="DL10" s="25">
        <f t="shared" si="96"/>
        <v>0</v>
      </c>
      <c r="DM10" s="25">
        <f t="shared" si="96"/>
        <v>0</v>
      </c>
      <c r="DN10" s="25">
        <f t="shared" si="96"/>
        <v>0</v>
      </c>
      <c r="DO10" s="25">
        <f t="shared" si="96"/>
        <v>0</v>
      </c>
      <c r="DP10" s="25">
        <f t="shared" si="88"/>
        <v>23</v>
      </c>
      <c r="DQ10" s="25">
        <f t="shared" si="88"/>
        <v>23</v>
      </c>
      <c r="DR10" s="25">
        <f t="shared" si="88"/>
        <v>0</v>
      </c>
      <c r="DS10" s="25">
        <f t="shared" si="88"/>
        <v>0</v>
      </c>
      <c r="DT10" s="25">
        <f t="shared" si="88"/>
        <v>23</v>
      </c>
      <c r="DU10" s="25">
        <f t="shared" si="88"/>
        <v>0</v>
      </c>
      <c r="DV10" s="25">
        <f t="shared" si="88"/>
        <v>23</v>
      </c>
      <c r="DW10" s="25">
        <f t="shared" si="88"/>
        <v>0</v>
      </c>
      <c r="DX10" s="25">
        <f t="shared" si="88"/>
        <v>0</v>
      </c>
      <c r="DY10" s="25">
        <f t="shared" si="88"/>
        <v>0</v>
      </c>
      <c r="DZ10" s="25"/>
      <c r="EA10" s="25">
        <f t="shared" si="88"/>
        <v>0</v>
      </c>
      <c r="EB10" s="25">
        <f t="shared" si="88"/>
        <v>0</v>
      </c>
      <c r="EC10" s="25">
        <f t="shared" si="88"/>
        <v>0</v>
      </c>
      <c r="ED10" s="25">
        <f t="shared" si="88"/>
        <v>0</v>
      </c>
      <c r="EE10" s="25">
        <f t="shared" si="88"/>
        <v>0</v>
      </c>
      <c r="EF10" s="25">
        <f t="shared" si="88"/>
        <v>0</v>
      </c>
      <c r="EG10" s="25">
        <f t="shared" si="88"/>
        <v>0</v>
      </c>
      <c r="EH10" s="25">
        <f t="shared" si="88"/>
        <v>0</v>
      </c>
      <c r="EI10" s="25">
        <f t="shared" ref="EI10:EN10" si="97">SUM(EI21:EI32)</f>
        <v>0</v>
      </c>
      <c r="EJ10" s="25">
        <f t="shared" si="97"/>
        <v>0</v>
      </c>
      <c r="EK10" s="25">
        <f t="shared" si="97"/>
        <v>0</v>
      </c>
      <c r="EL10" s="25">
        <f t="shared" si="97"/>
        <v>0</v>
      </c>
      <c r="EM10" s="25">
        <f t="shared" si="97"/>
        <v>0</v>
      </c>
      <c r="EN10" s="25">
        <f t="shared" si="97"/>
        <v>0</v>
      </c>
      <c r="EO10" s="25">
        <f t="shared" si="88"/>
        <v>0</v>
      </c>
      <c r="EP10" s="25">
        <f t="shared" si="88"/>
        <v>0</v>
      </c>
      <c r="EQ10" s="25">
        <f t="shared" si="88"/>
        <v>0</v>
      </c>
      <c r="ER10" s="25">
        <f t="shared" si="88"/>
        <v>0</v>
      </c>
      <c r="ES10" s="25">
        <f t="shared" si="88"/>
        <v>0</v>
      </c>
      <c r="ET10" s="25">
        <f t="shared" si="88"/>
        <v>0</v>
      </c>
      <c r="EU10" s="25">
        <f t="shared" si="88"/>
        <v>0</v>
      </c>
      <c r="EV10" s="25">
        <f t="shared" si="88"/>
        <v>0</v>
      </c>
      <c r="EW10" s="25">
        <f t="shared" ref="EW10:FA10" si="98">SUM(EW21:EW32)</f>
        <v>0</v>
      </c>
      <c r="EX10" s="25">
        <f t="shared" si="98"/>
        <v>0</v>
      </c>
      <c r="EY10" s="25">
        <f t="shared" si="98"/>
        <v>0</v>
      </c>
      <c r="EZ10" s="25">
        <f t="shared" si="98"/>
        <v>0</v>
      </c>
      <c r="FA10" s="25">
        <f t="shared" si="98"/>
        <v>0</v>
      </c>
    </row>
    <row r="11" spans="4:157" s="18" customFormat="1" x14ac:dyDescent="0.3">
      <c r="D11" s="23" t="str">
        <f t="shared" si="14"/>
        <v>A Health Centre</v>
      </c>
      <c r="E11" s="23" t="s">
        <v>91</v>
      </c>
      <c r="F11" s="23" t="s">
        <v>93</v>
      </c>
      <c r="G11" s="25">
        <f>SUM(G34:G39)</f>
        <v>0</v>
      </c>
      <c r="H11" s="25">
        <f t="shared" ref="H11:BI11" si="99">SUM(H34:H39)</f>
        <v>0</v>
      </c>
      <c r="I11" s="25">
        <f t="shared" si="99"/>
        <v>0</v>
      </c>
      <c r="J11" s="25">
        <f t="shared" si="99"/>
        <v>0</v>
      </c>
      <c r="K11" s="25">
        <f t="shared" si="99"/>
        <v>0</v>
      </c>
      <c r="L11" s="25">
        <f t="shared" si="99"/>
        <v>0</v>
      </c>
      <c r="M11" s="25">
        <f t="shared" si="99"/>
        <v>0</v>
      </c>
      <c r="N11" s="25">
        <f t="shared" si="99"/>
        <v>0</v>
      </c>
      <c r="O11" s="25">
        <f t="shared" si="99"/>
        <v>0</v>
      </c>
      <c r="P11" s="25">
        <f t="shared" si="99"/>
        <v>0</v>
      </c>
      <c r="Q11" s="25">
        <f t="shared" si="99"/>
        <v>0</v>
      </c>
      <c r="R11" s="25">
        <f t="shared" si="99"/>
        <v>0</v>
      </c>
      <c r="S11" s="25">
        <f t="shared" si="99"/>
        <v>0</v>
      </c>
      <c r="T11" s="25">
        <f t="shared" si="99"/>
        <v>0</v>
      </c>
      <c r="U11" s="25">
        <f t="shared" si="99"/>
        <v>0</v>
      </c>
      <c r="V11" s="25">
        <f t="shared" si="99"/>
        <v>0</v>
      </c>
      <c r="W11" s="25">
        <f t="shared" si="99"/>
        <v>0</v>
      </c>
      <c r="X11" s="25">
        <f t="shared" si="99"/>
        <v>0</v>
      </c>
      <c r="Y11" s="25">
        <f t="shared" si="99"/>
        <v>0</v>
      </c>
      <c r="Z11" s="25">
        <f t="shared" si="99"/>
        <v>0</v>
      </c>
      <c r="AA11" s="25">
        <f t="shared" si="99"/>
        <v>0</v>
      </c>
      <c r="AB11" s="25">
        <f t="shared" si="99"/>
        <v>0</v>
      </c>
      <c r="AC11" s="25">
        <f t="shared" si="99"/>
        <v>0</v>
      </c>
      <c r="AD11" s="25">
        <f t="shared" si="99"/>
        <v>0</v>
      </c>
      <c r="AE11" s="25">
        <f t="shared" si="99"/>
        <v>0</v>
      </c>
      <c r="AF11" s="25">
        <f t="shared" si="99"/>
        <v>0</v>
      </c>
      <c r="AG11" s="25">
        <f t="shared" si="99"/>
        <v>0</v>
      </c>
      <c r="AH11" s="25">
        <f t="shared" si="99"/>
        <v>0</v>
      </c>
      <c r="AI11" s="25">
        <f t="shared" si="99"/>
        <v>0</v>
      </c>
      <c r="AJ11" s="25">
        <f t="shared" si="99"/>
        <v>0</v>
      </c>
      <c r="AK11" s="25">
        <f t="shared" si="99"/>
        <v>0</v>
      </c>
      <c r="AL11" s="25">
        <f t="shared" si="99"/>
        <v>0</v>
      </c>
      <c r="AM11" s="25">
        <f t="shared" si="99"/>
        <v>0</v>
      </c>
      <c r="AN11" s="25">
        <f t="shared" si="99"/>
        <v>0</v>
      </c>
      <c r="AO11" s="25">
        <f t="shared" si="99"/>
        <v>0</v>
      </c>
      <c r="AP11" s="25">
        <f t="shared" si="99"/>
        <v>0</v>
      </c>
      <c r="AQ11" s="25">
        <f t="shared" si="99"/>
        <v>0</v>
      </c>
      <c r="AR11" s="25">
        <f t="shared" si="99"/>
        <v>0</v>
      </c>
      <c r="AS11" s="25">
        <f t="shared" si="99"/>
        <v>0</v>
      </c>
      <c r="AT11" s="25">
        <f t="shared" si="99"/>
        <v>0</v>
      </c>
      <c r="AU11" s="25">
        <f t="shared" si="99"/>
        <v>0</v>
      </c>
      <c r="AV11" s="25">
        <f t="shared" si="99"/>
        <v>0</v>
      </c>
      <c r="AW11" s="25">
        <f t="shared" si="99"/>
        <v>0</v>
      </c>
      <c r="AX11" s="25">
        <f t="shared" si="99"/>
        <v>0</v>
      </c>
      <c r="AY11" s="25">
        <f t="shared" si="99"/>
        <v>0</v>
      </c>
      <c r="AZ11" s="25">
        <f t="shared" ref="AZ11:BB11" si="100">SUM(AZ34:AZ39)</f>
        <v>0</v>
      </c>
      <c r="BA11" s="25">
        <f t="shared" si="100"/>
        <v>0</v>
      </c>
      <c r="BB11" s="25">
        <f t="shared" si="100"/>
        <v>0</v>
      </c>
      <c r="BC11" s="25">
        <f t="shared" ref="BC11" si="101">SUM(BC34:BC39)</f>
        <v>0</v>
      </c>
      <c r="BD11" s="25">
        <f t="shared" si="99"/>
        <v>0</v>
      </c>
      <c r="BE11" s="25">
        <f t="shared" si="99"/>
        <v>0</v>
      </c>
      <c r="BF11" s="25">
        <f t="shared" si="99"/>
        <v>0</v>
      </c>
      <c r="BG11" s="25">
        <f t="shared" si="99"/>
        <v>0</v>
      </c>
      <c r="BH11" s="25">
        <f t="shared" si="99"/>
        <v>0</v>
      </c>
      <c r="BI11" s="25">
        <f t="shared" si="99"/>
        <v>0</v>
      </c>
      <c r="BJ11" s="25">
        <f t="shared" ref="BJ11:EV11" si="102">SUM(BJ34:BJ39)</f>
        <v>0</v>
      </c>
      <c r="BK11" s="25">
        <f t="shared" si="102"/>
        <v>0</v>
      </c>
      <c r="BL11" s="25">
        <f t="shared" si="102"/>
        <v>0</v>
      </c>
      <c r="BM11" s="25">
        <f t="shared" si="102"/>
        <v>0</v>
      </c>
      <c r="BN11" s="25">
        <f t="shared" si="102"/>
        <v>0</v>
      </c>
      <c r="BO11" s="25">
        <f t="shared" si="102"/>
        <v>0</v>
      </c>
      <c r="BP11" s="25">
        <f t="shared" si="102"/>
        <v>0</v>
      </c>
      <c r="BQ11" s="25">
        <f t="shared" si="102"/>
        <v>0</v>
      </c>
      <c r="BR11" s="25">
        <f t="shared" si="102"/>
        <v>0</v>
      </c>
      <c r="BS11" s="25">
        <f t="shared" si="102"/>
        <v>0</v>
      </c>
      <c r="BT11" s="25">
        <f t="shared" si="102"/>
        <v>0</v>
      </c>
      <c r="BU11" s="25">
        <f t="shared" si="102"/>
        <v>0</v>
      </c>
      <c r="BV11" s="25">
        <f t="shared" si="102"/>
        <v>0</v>
      </c>
      <c r="BW11" s="25">
        <f t="shared" ref="BW11" si="103">SUM(BW34:BW39)</f>
        <v>0</v>
      </c>
      <c r="BX11" s="25">
        <f t="shared" si="102"/>
        <v>0</v>
      </c>
      <c r="BY11" s="25">
        <f t="shared" si="102"/>
        <v>0</v>
      </c>
      <c r="BZ11" s="25">
        <f t="shared" ref="BZ11:CU11" si="104">SUM(BZ34:BZ39)</f>
        <v>0</v>
      </c>
      <c r="CA11" s="25">
        <f t="shared" si="104"/>
        <v>0</v>
      </c>
      <c r="CB11" s="25">
        <f t="shared" si="104"/>
        <v>0</v>
      </c>
      <c r="CC11" s="25">
        <f t="shared" si="104"/>
        <v>0</v>
      </c>
      <c r="CD11" s="25">
        <f t="shared" si="104"/>
        <v>0</v>
      </c>
      <c r="CE11" s="25">
        <f t="shared" si="104"/>
        <v>0</v>
      </c>
      <c r="CF11" s="25">
        <f t="shared" si="104"/>
        <v>0</v>
      </c>
      <c r="CG11" s="25">
        <f t="shared" ref="CG11:CN11" si="105">SUM(CG34:CG39)</f>
        <v>0</v>
      </c>
      <c r="CH11" s="25">
        <f t="shared" si="105"/>
        <v>0</v>
      </c>
      <c r="CI11" s="25">
        <f t="shared" si="105"/>
        <v>5</v>
      </c>
      <c r="CJ11" s="25">
        <f t="shared" si="105"/>
        <v>0</v>
      </c>
      <c r="CK11" s="25">
        <f t="shared" si="105"/>
        <v>0</v>
      </c>
      <c r="CL11" s="25">
        <f t="shared" si="105"/>
        <v>5</v>
      </c>
      <c r="CM11" s="25">
        <f t="shared" si="105"/>
        <v>5</v>
      </c>
      <c r="CN11" s="25">
        <f t="shared" si="105"/>
        <v>0</v>
      </c>
      <c r="CO11" s="25">
        <f t="shared" ref="CO11:CR11" si="106">SUM(CO34:CO39)</f>
        <v>5</v>
      </c>
      <c r="CP11" s="25">
        <f t="shared" si="106"/>
        <v>0</v>
      </c>
      <c r="CQ11" s="25">
        <f t="shared" si="106"/>
        <v>0</v>
      </c>
      <c r="CR11" s="25">
        <f t="shared" si="106"/>
        <v>0</v>
      </c>
      <c r="CS11" s="25">
        <f t="shared" ref="CS11" si="107">SUM(CS34:CS39)</f>
        <v>0</v>
      </c>
      <c r="CT11" s="25">
        <f t="shared" ref="CT11" si="108">SUM(CT34:CT39)</f>
        <v>0</v>
      </c>
      <c r="CU11" s="25">
        <f t="shared" si="104"/>
        <v>0</v>
      </c>
      <c r="CV11" s="25">
        <f t="shared" si="102"/>
        <v>0</v>
      </c>
      <c r="CW11" s="25">
        <f t="shared" si="102"/>
        <v>4</v>
      </c>
      <c r="CX11" s="25">
        <f t="shared" si="102"/>
        <v>0</v>
      </c>
      <c r="CY11" s="25">
        <f t="shared" si="102"/>
        <v>4</v>
      </c>
      <c r="CZ11" s="25">
        <f t="shared" si="102"/>
        <v>0</v>
      </c>
      <c r="DA11" s="25">
        <f t="shared" si="102"/>
        <v>0</v>
      </c>
      <c r="DB11" s="25">
        <f t="shared" si="102"/>
        <v>0</v>
      </c>
      <c r="DC11" s="25">
        <f t="shared" si="102"/>
        <v>0</v>
      </c>
      <c r="DD11" s="25">
        <f t="shared" si="102"/>
        <v>0</v>
      </c>
      <c r="DE11" s="25">
        <f t="shared" ref="DE11:DG11" si="109">SUM(DE34:DE39)</f>
        <v>0</v>
      </c>
      <c r="DF11" s="25">
        <f t="shared" si="109"/>
        <v>0</v>
      </c>
      <c r="DG11" s="25">
        <f t="shared" si="109"/>
        <v>0</v>
      </c>
      <c r="DH11" s="25">
        <f t="shared" si="102"/>
        <v>0</v>
      </c>
      <c r="DI11" s="25">
        <f t="shared" si="102"/>
        <v>0</v>
      </c>
      <c r="DJ11" s="25">
        <f t="shared" ref="DJ11:DO11" si="110">SUM(DJ34:DJ39)</f>
        <v>0</v>
      </c>
      <c r="DK11" s="25">
        <f t="shared" si="110"/>
        <v>0</v>
      </c>
      <c r="DL11" s="25">
        <f t="shared" si="110"/>
        <v>0</v>
      </c>
      <c r="DM11" s="25">
        <f t="shared" si="110"/>
        <v>0</v>
      </c>
      <c r="DN11" s="25">
        <f t="shared" si="110"/>
        <v>0</v>
      </c>
      <c r="DO11" s="25">
        <f t="shared" si="110"/>
        <v>0</v>
      </c>
      <c r="DP11" s="25">
        <f t="shared" si="102"/>
        <v>0</v>
      </c>
      <c r="DQ11" s="25">
        <f t="shared" si="102"/>
        <v>0</v>
      </c>
      <c r="DR11" s="25">
        <f t="shared" si="102"/>
        <v>0</v>
      </c>
      <c r="DS11" s="25">
        <f t="shared" si="102"/>
        <v>0</v>
      </c>
      <c r="DT11" s="25">
        <f t="shared" si="102"/>
        <v>0</v>
      </c>
      <c r="DU11" s="25">
        <f t="shared" si="102"/>
        <v>0</v>
      </c>
      <c r="DV11" s="25">
        <f t="shared" si="102"/>
        <v>0</v>
      </c>
      <c r="DW11" s="25">
        <f t="shared" si="102"/>
        <v>0</v>
      </c>
      <c r="DX11" s="25">
        <f t="shared" si="102"/>
        <v>0</v>
      </c>
      <c r="DY11" s="25">
        <f t="shared" si="102"/>
        <v>0</v>
      </c>
      <c r="DZ11" s="25"/>
      <c r="EA11" s="25">
        <f t="shared" si="102"/>
        <v>0</v>
      </c>
      <c r="EB11" s="25">
        <f t="shared" si="102"/>
        <v>0</v>
      </c>
      <c r="EC11" s="25">
        <f t="shared" si="102"/>
        <v>0</v>
      </c>
      <c r="ED11" s="25">
        <f t="shared" si="102"/>
        <v>0</v>
      </c>
      <c r="EE11" s="25">
        <f t="shared" si="102"/>
        <v>0</v>
      </c>
      <c r="EF11" s="25">
        <f t="shared" si="102"/>
        <v>0</v>
      </c>
      <c r="EG11" s="25">
        <f t="shared" si="102"/>
        <v>0</v>
      </c>
      <c r="EH11" s="25">
        <f t="shared" si="102"/>
        <v>0</v>
      </c>
      <c r="EI11" s="25">
        <f t="shared" ref="EI11:EN11" si="111">SUM(EI34:EI39)</f>
        <v>0</v>
      </c>
      <c r="EJ11" s="25">
        <f t="shared" si="111"/>
        <v>0</v>
      </c>
      <c r="EK11" s="25">
        <f t="shared" si="111"/>
        <v>0</v>
      </c>
      <c r="EL11" s="25">
        <f t="shared" si="111"/>
        <v>0</v>
      </c>
      <c r="EM11" s="25">
        <f t="shared" si="111"/>
        <v>0</v>
      </c>
      <c r="EN11" s="25">
        <f t="shared" si="111"/>
        <v>0</v>
      </c>
      <c r="EO11" s="25">
        <f t="shared" si="102"/>
        <v>0</v>
      </c>
      <c r="EP11" s="25">
        <f t="shared" si="102"/>
        <v>0</v>
      </c>
      <c r="EQ11" s="25">
        <f t="shared" si="102"/>
        <v>0</v>
      </c>
      <c r="ER11" s="25">
        <f t="shared" si="102"/>
        <v>0</v>
      </c>
      <c r="ES11" s="25">
        <f t="shared" si="102"/>
        <v>0</v>
      </c>
      <c r="ET11" s="25">
        <f t="shared" si="102"/>
        <v>0</v>
      </c>
      <c r="EU11" s="25">
        <f t="shared" si="102"/>
        <v>0</v>
      </c>
      <c r="EV11" s="25">
        <f t="shared" si="102"/>
        <v>0</v>
      </c>
      <c r="EW11" s="25">
        <f t="shared" ref="EW11:FA11" si="112">SUM(EW34:EW39)</f>
        <v>0</v>
      </c>
      <c r="EX11" s="25">
        <f t="shared" si="112"/>
        <v>0</v>
      </c>
      <c r="EY11" s="25">
        <f t="shared" si="112"/>
        <v>0</v>
      </c>
      <c r="EZ11" s="25">
        <f t="shared" si="112"/>
        <v>0</v>
      </c>
      <c r="FA11" s="25">
        <f t="shared" si="112"/>
        <v>0</v>
      </c>
    </row>
    <row r="12" spans="4:157" s="18" customFormat="1" x14ac:dyDescent="0.3">
      <c r="D12" s="23" t="str">
        <f t="shared" si="14"/>
        <v>A Health Centre</v>
      </c>
      <c r="E12" s="23" t="s">
        <v>91</v>
      </c>
      <c r="F12" s="23" t="s">
        <v>94</v>
      </c>
      <c r="G12" s="50">
        <f>SUM(G40:G51)</f>
        <v>19</v>
      </c>
      <c r="H12" s="50">
        <f t="shared" ref="H12:BI12" si="113">SUM(H40:H51)</f>
        <v>0</v>
      </c>
      <c r="I12" s="50">
        <f t="shared" si="113"/>
        <v>19</v>
      </c>
      <c r="J12" s="50">
        <f t="shared" si="113"/>
        <v>0</v>
      </c>
      <c r="K12" s="50">
        <f t="shared" si="113"/>
        <v>0</v>
      </c>
      <c r="L12" s="50">
        <f t="shared" si="113"/>
        <v>0</v>
      </c>
      <c r="M12" s="50">
        <f t="shared" si="113"/>
        <v>0</v>
      </c>
      <c r="N12" s="50">
        <f t="shared" si="113"/>
        <v>0</v>
      </c>
      <c r="O12" s="50">
        <f t="shared" si="113"/>
        <v>0</v>
      </c>
      <c r="P12" s="50">
        <f t="shared" si="113"/>
        <v>1</v>
      </c>
      <c r="Q12" s="50">
        <f t="shared" si="113"/>
        <v>0</v>
      </c>
      <c r="R12" s="50">
        <f t="shared" si="113"/>
        <v>1</v>
      </c>
      <c r="S12" s="50">
        <f t="shared" si="113"/>
        <v>0</v>
      </c>
      <c r="T12" s="50">
        <f t="shared" si="113"/>
        <v>0</v>
      </c>
      <c r="U12" s="50">
        <f t="shared" si="113"/>
        <v>0</v>
      </c>
      <c r="V12" s="50">
        <f t="shared" si="113"/>
        <v>0</v>
      </c>
      <c r="W12" s="50">
        <f t="shared" si="113"/>
        <v>0</v>
      </c>
      <c r="X12" s="50">
        <f t="shared" si="113"/>
        <v>0</v>
      </c>
      <c r="Y12" s="50">
        <f t="shared" si="113"/>
        <v>0</v>
      </c>
      <c r="Z12" s="50">
        <f t="shared" si="113"/>
        <v>0</v>
      </c>
      <c r="AA12" s="50">
        <f t="shared" si="113"/>
        <v>0</v>
      </c>
      <c r="AB12" s="50">
        <f t="shared" si="113"/>
        <v>0</v>
      </c>
      <c r="AC12" s="50">
        <f t="shared" si="113"/>
        <v>0</v>
      </c>
      <c r="AD12" s="50">
        <f t="shared" si="113"/>
        <v>0</v>
      </c>
      <c r="AE12" s="50">
        <f t="shared" si="113"/>
        <v>0</v>
      </c>
      <c r="AF12" s="50">
        <f t="shared" si="113"/>
        <v>0</v>
      </c>
      <c r="AG12" s="50">
        <f t="shared" si="113"/>
        <v>0</v>
      </c>
      <c r="AH12" s="50">
        <f t="shared" si="113"/>
        <v>0</v>
      </c>
      <c r="AI12" s="50">
        <f t="shared" si="113"/>
        <v>0</v>
      </c>
      <c r="AJ12" s="50">
        <f t="shared" si="113"/>
        <v>0</v>
      </c>
      <c r="AK12" s="50">
        <f t="shared" si="113"/>
        <v>0</v>
      </c>
      <c r="AL12" s="50">
        <f t="shared" si="113"/>
        <v>0</v>
      </c>
      <c r="AM12" s="50">
        <f t="shared" si="113"/>
        <v>0</v>
      </c>
      <c r="AN12" s="50">
        <f t="shared" si="113"/>
        <v>0</v>
      </c>
      <c r="AO12" s="50">
        <f t="shared" si="113"/>
        <v>0</v>
      </c>
      <c r="AP12" s="50">
        <f t="shared" si="113"/>
        <v>0</v>
      </c>
      <c r="AQ12" s="50">
        <f t="shared" si="113"/>
        <v>8</v>
      </c>
      <c r="AR12" s="50">
        <f t="shared" si="113"/>
        <v>0</v>
      </c>
      <c r="AS12" s="50">
        <f t="shared" si="113"/>
        <v>8</v>
      </c>
      <c r="AT12" s="50">
        <f t="shared" si="113"/>
        <v>0</v>
      </c>
      <c r="AU12" s="50">
        <f t="shared" si="113"/>
        <v>0</v>
      </c>
      <c r="AV12" s="50">
        <f t="shared" si="113"/>
        <v>0</v>
      </c>
      <c r="AW12" s="50">
        <f t="shared" si="113"/>
        <v>0</v>
      </c>
      <c r="AX12" s="50">
        <f t="shared" si="113"/>
        <v>0</v>
      </c>
      <c r="AY12" s="50">
        <f t="shared" si="113"/>
        <v>0</v>
      </c>
      <c r="AZ12" s="50">
        <f t="shared" ref="AZ12:BB12" si="114">SUM(AZ40:AZ51)</f>
        <v>0</v>
      </c>
      <c r="BA12" s="50">
        <f t="shared" si="114"/>
        <v>0</v>
      </c>
      <c r="BB12" s="50">
        <f t="shared" si="114"/>
        <v>0</v>
      </c>
      <c r="BC12" s="50">
        <f t="shared" ref="BC12" si="115">SUM(BC40:BC51)</f>
        <v>0</v>
      </c>
      <c r="BD12" s="50">
        <f t="shared" si="113"/>
        <v>0</v>
      </c>
      <c r="BE12" s="50">
        <f t="shared" si="113"/>
        <v>0</v>
      </c>
      <c r="BF12" s="50">
        <f t="shared" si="113"/>
        <v>0</v>
      </c>
      <c r="BG12" s="50">
        <f t="shared" si="113"/>
        <v>0</v>
      </c>
      <c r="BH12" s="50">
        <f t="shared" si="113"/>
        <v>0</v>
      </c>
      <c r="BI12" s="50">
        <f t="shared" si="113"/>
        <v>0</v>
      </c>
      <c r="BJ12" s="50">
        <f t="shared" ref="BJ12:EV12" si="116">SUM(BJ40:BJ51)</f>
        <v>0</v>
      </c>
      <c r="BK12" s="50">
        <f t="shared" si="116"/>
        <v>0</v>
      </c>
      <c r="BL12" s="50">
        <f t="shared" si="116"/>
        <v>0</v>
      </c>
      <c r="BM12" s="50">
        <f t="shared" si="116"/>
        <v>0</v>
      </c>
      <c r="BN12" s="50">
        <f t="shared" si="116"/>
        <v>0</v>
      </c>
      <c r="BO12" s="50">
        <f t="shared" si="116"/>
        <v>0</v>
      </c>
      <c r="BP12" s="50">
        <f t="shared" si="116"/>
        <v>0</v>
      </c>
      <c r="BQ12" s="50">
        <f t="shared" si="116"/>
        <v>0</v>
      </c>
      <c r="BR12" s="50">
        <f t="shared" si="116"/>
        <v>0</v>
      </c>
      <c r="BS12" s="50">
        <f t="shared" si="116"/>
        <v>0</v>
      </c>
      <c r="BT12" s="50">
        <f t="shared" si="116"/>
        <v>0</v>
      </c>
      <c r="BU12" s="50">
        <f t="shared" si="116"/>
        <v>0</v>
      </c>
      <c r="BV12" s="50">
        <f t="shared" si="116"/>
        <v>0</v>
      </c>
      <c r="BW12" s="50">
        <f t="shared" ref="BW12" si="117">SUM(BW40:BW51)</f>
        <v>0</v>
      </c>
      <c r="BX12" s="50">
        <f t="shared" si="116"/>
        <v>0</v>
      </c>
      <c r="BY12" s="50">
        <f t="shared" si="116"/>
        <v>0</v>
      </c>
      <c r="BZ12" s="50">
        <f t="shared" ref="BZ12:CU12" si="118">SUM(BZ40:BZ51)</f>
        <v>0</v>
      </c>
      <c r="CA12" s="50">
        <f t="shared" si="118"/>
        <v>0</v>
      </c>
      <c r="CB12" s="50">
        <f t="shared" si="118"/>
        <v>0</v>
      </c>
      <c r="CC12" s="50">
        <f t="shared" si="118"/>
        <v>0</v>
      </c>
      <c r="CD12" s="50">
        <f t="shared" si="118"/>
        <v>0</v>
      </c>
      <c r="CE12" s="50">
        <f t="shared" si="118"/>
        <v>0</v>
      </c>
      <c r="CF12" s="50">
        <f t="shared" si="118"/>
        <v>0</v>
      </c>
      <c r="CG12" s="50">
        <f t="shared" ref="CG12:CN12" si="119">SUM(CG40:CG51)</f>
        <v>0</v>
      </c>
      <c r="CH12" s="50">
        <f t="shared" si="119"/>
        <v>0</v>
      </c>
      <c r="CI12" s="50">
        <f t="shared" si="119"/>
        <v>0</v>
      </c>
      <c r="CJ12" s="50">
        <f t="shared" si="119"/>
        <v>0</v>
      </c>
      <c r="CK12" s="50">
        <f t="shared" si="119"/>
        <v>0</v>
      </c>
      <c r="CL12" s="50">
        <f t="shared" si="119"/>
        <v>0</v>
      </c>
      <c r="CM12" s="50">
        <f t="shared" si="119"/>
        <v>0</v>
      </c>
      <c r="CN12" s="50">
        <f t="shared" si="119"/>
        <v>0</v>
      </c>
      <c r="CO12" s="50">
        <f t="shared" ref="CO12:CR12" si="120">SUM(CO40:CO51)</f>
        <v>0</v>
      </c>
      <c r="CP12" s="50">
        <f t="shared" si="120"/>
        <v>0</v>
      </c>
      <c r="CQ12" s="50">
        <f t="shared" si="120"/>
        <v>0</v>
      </c>
      <c r="CR12" s="50">
        <f t="shared" si="120"/>
        <v>0</v>
      </c>
      <c r="CS12" s="50">
        <f t="shared" ref="CS12" si="121">SUM(CS40:CS51)</f>
        <v>0</v>
      </c>
      <c r="CT12" s="50">
        <f t="shared" ref="CT12" si="122">SUM(CT40:CT51)</f>
        <v>0</v>
      </c>
      <c r="CU12" s="50">
        <f t="shared" si="118"/>
        <v>0</v>
      </c>
      <c r="CV12" s="50">
        <f t="shared" si="116"/>
        <v>0</v>
      </c>
      <c r="CW12" s="50">
        <f t="shared" si="116"/>
        <v>1</v>
      </c>
      <c r="CX12" s="50">
        <f t="shared" si="116"/>
        <v>0</v>
      </c>
      <c r="CY12" s="50">
        <f t="shared" si="116"/>
        <v>1</v>
      </c>
      <c r="CZ12" s="50">
        <f t="shared" si="116"/>
        <v>0</v>
      </c>
      <c r="DA12" s="50">
        <f t="shared" si="116"/>
        <v>0</v>
      </c>
      <c r="DB12" s="50">
        <f t="shared" si="116"/>
        <v>0</v>
      </c>
      <c r="DC12" s="50">
        <f t="shared" si="116"/>
        <v>0</v>
      </c>
      <c r="DD12" s="50">
        <f t="shared" si="116"/>
        <v>0</v>
      </c>
      <c r="DE12" s="50">
        <f t="shared" ref="DE12:DG12" si="123">SUM(DE40:DE51)</f>
        <v>0</v>
      </c>
      <c r="DF12" s="50">
        <f t="shared" si="123"/>
        <v>0</v>
      </c>
      <c r="DG12" s="50">
        <f t="shared" si="123"/>
        <v>0</v>
      </c>
      <c r="DH12" s="50">
        <f t="shared" si="116"/>
        <v>0</v>
      </c>
      <c r="DI12" s="50">
        <f t="shared" si="116"/>
        <v>0</v>
      </c>
      <c r="DJ12" s="50">
        <f t="shared" ref="DJ12:DO12" si="124">SUM(DJ40:DJ51)</f>
        <v>0</v>
      </c>
      <c r="DK12" s="50">
        <f t="shared" si="124"/>
        <v>0</v>
      </c>
      <c r="DL12" s="50">
        <f t="shared" si="124"/>
        <v>0</v>
      </c>
      <c r="DM12" s="50">
        <f t="shared" si="124"/>
        <v>0</v>
      </c>
      <c r="DN12" s="50">
        <f t="shared" si="124"/>
        <v>0</v>
      </c>
      <c r="DO12" s="50">
        <f t="shared" si="124"/>
        <v>0</v>
      </c>
      <c r="DP12" s="50">
        <f t="shared" si="116"/>
        <v>0</v>
      </c>
      <c r="DQ12" s="50">
        <f t="shared" si="116"/>
        <v>0</v>
      </c>
      <c r="DR12" s="50">
        <f t="shared" si="116"/>
        <v>0</v>
      </c>
      <c r="DS12" s="50">
        <f t="shared" si="116"/>
        <v>0</v>
      </c>
      <c r="DT12" s="50">
        <f t="shared" si="116"/>
        <v>0</v>
      </c>
      <c r="DU12" s="50">
        <f t="shared" si="116"/>
        <v>0</v>
      </c>
      <c r="DV12" s="50">
        <f t="shared" si="116"/>
        <v>0</v>
      </c>
      <c r="DW12" s="50">
        <f t="shared" si="116"/>
        <v>0</v>
      </c>
      <c r="DX12" s="50">
        <f t="shared" si="116"/>
        <v>0</v>
      </c>
      <c r="DY12" s="51">
        <f t="shared" si="116"/>
        <v>0</v>
      </c>
      <c r="DZ12" s="50"/>
      <c r="EA12" s="25">
        <f t="shared" si="116"/>
        <v>0</v>
      </c>
      <c r="EB12" s="25">
        <f t="shared" si="116"/>
        <v>0</v>
      </c>
      <c r="EC12" s="25">
        <f t="shared" si="116"/>
        <v>0</v>
      </c>
      <c r="ED12" s="25">
        <f t="shared" si="116"/>
        <v>0</v>
      </c>
      <c r="EE12" s="25">
        <f t="shared" si="116"/>
        <v>0</v>
      </c>
      <c r="EF12" s="25">
        <f t="shared" si="116"/>
        <v>0</v>
      </c>
      <c r="EG12" s="25">
        <f t="shared" si="116"/>
        <v>0</v>
      </c>
      <c r="EH12" s="25">
        <f t="shared" si="116"/>
        <v>0</v>
      </c>
      <c r="EI12" s="25">
        <f t="shared" ref="EI12:EN12" si="125">SUM(EI40:EI51)</f>
        <v>0</v>
      </c>
      <c r="EJ12" s="25">
        <f t="shared" si="125"/>
        <v>0</v>
      </c>
      <c r="EK12" s="25">
        <f t="shared" si="125"/>
        <v>0</v>
      </c>
      <c r="EL12" s="25">
        <f t="shared" si="125"/>
        <v>0</v>
      </c>
      <c r="EM12" s="25">
        <f t="shared" si="125"/>
        <v>0</v>
      </c>
      <c r="EN12" s="25">
        <f t="shared" si="125"/>
        <v>0</v>
      </c>
      <c r="EO12" s="50">
        <f t="shared" si="116"/>
        <v>0</v>
      </c>
      <c r="EP12" s="50">
        <f t="shared" si="116"/>
        <v>0</v>
      </c>
      <c r="EQ12" s="50">
        <f t="shared" si="116"/>
        <v>0</v>
      </c>
      <c r="ER12" s="50">
        <f t="shared" si="116"/>
        <v>0</v>
      </c>
      <c r="ES12" s="50">
        <f t="shared" si="116"/>
        <v>0</v>
      </c>
      <c r="ET12" s="50">
        <f t="shared" si="116"/>
        <v>0</v>
      </c>
      <c r="EU12" s="50">
        <f t="shared" si="116"/>
        <v>0</v>
      </c>
      <c r="EV12" s="50">
        <f t="shared" si="116"/>
        <v>0</v>
      </c>
      <c r="EW12" s="50">
        <f t="shared" ref="EW12:FA12" si="126">SUM(EW40:EW51)</f>
        <v>0</v>
      </c>
      <c r="EX12" s="50">
        <f t="shared" si="126"/>
        <v>0</v>
      </c>
      <c r="EY12" s="50">
        <f t="shared" si="126"/>
        <v>0</v>
      </c>
      <c r="EZ12" s="50">
        <f t="shared" si="126"/>
        <v>0</v>
      </c>
      <c r="FA12" s="50">
        <f t="shared" si="126"/>
        <v>0</v>
      </c>
    </row>
    <row r="13" spans="4:157" s="18" customFormat="1" x14ac:dyDescent="0.3">
      <c r="D13" s="23" t="str">
        <f t="shared" si="14"/>
        <v>A Health Centre</v>
      </c>
      <c r="E13" s="23" t="s">
        <v>88</v>
      </c>
      <c r="F13" s="52" t="s">
        <v>293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50"/>
      <c r="EA13" s="50"/>
      <c r="EB13" s="50">
        <f>EB15+EB34</f>
        <v>0</v>
      </c>
      <c r="EC13" s="50">
        <f t="shared" ref="EC13:ED13" si="127">EC15+EC34</f>
        <v>0</v>
      </c>
      <c r="ED13" s="50">
        <f t="shared" si="127"/>
        <v>0</v>
      </c>
      <c r="EE13" s="50"/>
      <c r="EF13" s="50"/>
      <c r="EG13" s="50"/>
      <c r="EH13" s="50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</row>
    <row r="14" spans="4:157" s="18" customFormat="1" x14ac:dyDescent="0.3">
      <c r="D14" s="23" t="str">
        <f t="shared" si="14"/>
        <v>A Health Centre</v>
      </c>
      <c r="E14" s="23" t="s">
        <v>88</v>
      </c>
      <c r="F14" s="20" t="s">
        <v>294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50"/>
      <c r="EA14" s="50"/>
      <c r="EB14" s="50">
        <f>EB16+EB35</f>
        <v>0</v>
      </c>
      <c r="EC14" s="50">
        <f t="shared" ref="EC14:ED14" si="128">EC16+EC35</f>
        <v>0</v>
      </c>
      <c r="ED14" s="50">
        <f t="shared" si="128"/>
        <v>0</v>
      </c>
      <c r="EE14" s="50"/>
      <c r="EF14" s="50"/>
      <c r="EG14" s="50"/>
      <c r="EH14" s="50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</row>
    <row r="15" spans="4:157" s="8" customFormat="1" x14ac:dyDescent="0.3">
      <c r="D15" s="20" t="str">
        <f t="shared" si="14"/>
        <v>A Health Centre</v>
      </c>
      <c r="E15" s="20" t="s">
        <v>90</v>
      </c>
      <c r="F15" s="20" t="s">
        <v>293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>
        <f t="shared" ref="S15:X28" si="129">DT15</f>
        <v>0</v>
      </c>
      <c r="T15" s="17">
        <f t="shared" si="129"/>
        <v>0</v>
      </c>
      <c r="U15" s="17">
        <f t="shared" si="129"/>
        <v>0</v>
      </c>
      <c r="V15" s="17">
        <f t="shared" si="129"/>
        <v>0</v>
      </c>
      <c r="W15" s="17">
        <f t="shared" si="129"/>
        <v>0</v>
      </c>
      <c r="X15" s="17">
        <f t="shared" si="129"/>
        <v>0</v>
      </c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48"/>
      <c r="DK15" s="48"/>
      <c r="DL15" s="48"/>
      <c r="DM15" s="48"/>
      <c r="DN15" s="48"/>
      <c r="DO15" s="48"/>
      <c r="DP15" s="9">
        <v>0</v>
      </c>
      <c r="DQ15" s="17">
        <f>DR15+DS15+DU15+DV15</f>
        <v>0</v>
      </c>
      <c r="DR15" s="9">
        <v>0</v>
      </c>
      <c r="DS15" s="9">
        <v>0</v>
      </c>
      <c r="DT15" s="17">
        <f>DU15+DV15</f>
        <v>0</v>
      </c>
      <c r="DU15" s="9">
        <v>0</v>
      </c>
      <c r="DV15" s="9">
        <v>0</v>
      </c>
      <c r="DW15" s="17">
        <f t="shared" ref="DW15:DW28" si="130">DX15+DY15</f>
        <v>0</v>
      </c>
      <c r="DX15" s="9">
        <v>0</v>
      </c>
      <c r="DY15" s="9">
        <v>0</v>
      </c>
      <c r="DZ15" s="48"/>
      <c r="EA15" s="9">
        <v>0</v>
      </c>
      <c r="EB15" s="9">
        <v>0</v>
      </c>
      <c r="EC15" s="9">
        <v>0</v>
      </c>
      <c r="ED15" s="9">
        <v>0</v>
      </c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</row>
    <row r="16" spans="4:157" s="8" customFormat="1" x14ac:dyDescent="0.3">
      <c r="D16" s="20" t="str">
        <f t="shared" si="14"/>
        <v>A Health Centre</v>
      </c>
      <c r="E16" s="20" t="s">
        <v>90</v>
      </c>
      <c r="F16" s="20" t="s">
        <v>294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>
        <f t="shared" si="129"/>
        <v>0</v>
      </c>
      <c r="T16" s="17">
        <f t="shared" si="129"/>
        <v>0</v>
      </c>
      <c r="U16" s="17">
        <f t="shared" si="129"/>
        <v>0</v>
      </c>
      <c r="V16" s="17">
        <f t="shared" si="129"/>
        <v>0</v>
      </c>
      <c r="W16" s="17">
        <f t="shared" si="129"/>
        <v>0</v>
      </c>
      <c r="X16" s="17">
        <f t="shared" si="129"/>
        <v>0</v>
      </c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48"/>
      <c r="DK16" s="48"/>
      <c r="DL16" s="48"/>
      <c r="DM16" s="48"/>
      <c r="DN16" s="48"/>
      <c r="DO16" s="48"/>
      <c r="DP16" s="9">
        <v>0</v>
      </c>
      <c r="DQ16" s="17">
        <f t="shared" ref="DQ16:DQ28" si="131">DR16+DS16+DU16+DV16</f>
        <v>0</v>
      </c>
      <c r="DR16" s="9">
        <v>0</v>
      </c>
      <c r="DS16" s="9">
        <v>0</v>
      </c>
      <c r="DT16" s="17">
        <f t="shared" ref="DT16:DT28" si="132">DU16+DV16</f>
        <v>0</v>
      </c>
      <c r="DU16" s="9">
        <v>0</v>
      </c>
      <c r="DV16" s="9">
        <v>0</v>
      </c>
      <c r="DW16" s="17">
        <f t="shared" si="130"/>
        <v>0</v>
      </c>
      <c r="DX16" s="9">
        <v>0</v>
      </c>
      <c r="DY16" s="9">
        <v>0</v>
      </c>
      <c r="DZ16" s="48"/>
      <c r="EA16" s="9">
        <v>0</v>
      </c>
      <c r="EB16" s="9">
        <v>0</v>
      </c>
      <c r="EC16" s="9">
        <v>0</v>
      </c>
      <c r="ED16" s="9">
        <v>0</v>
      </c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</row>
    <row r="17" spans="4:157" x14ac:dyDescent="0.3">
      <c r="D17" s="21" t="str">
        <f t="shared" si="14"/>
        <v>A Health Centre</v>
      </c>
      <c r="E17" s="21" t="s">
        <v>90</v>
      </c>
      <c r="F17" s="21" t="s">
        <v>96</v>
      </c>
      <c r="G17" s="9">
        <v>0</v>
      </c>
      <c r="H17" s="9">
        <v>0</v>
      </c>
      <c r="I17" s="17">
        <f t="shared" ref="I17:I52" si="133">G17-H17</f>
        <v>0</v>
      </c>
      <c r="J17" s="9">
        <v>0</v>
      </c>
      <c r="K17" s="9">
        <v>0</v>
      </c>
      <c r="L17" s="17">
        <f t="shared" ref="L17:L28" si="134">J17-K17</f>
        <v>0</v>
      </c>
      <c r="M17" s="17">
        <f t="shared" ref="M17:M28" si="135">N17+O17</f>
        <v>0</v>
      </c>
      <c r="N17" s="17">
        <f>DM17</f>
        <v>0</v>
      </c>
      <c r="O17" s="17">
        <f>DK17</f>
        <v>0</v>
      </c>
      <c r="P17" s="9">
        <v>0</v>
      </c>
      <c r="Q17" s="9">
        <v>0</v>
      </c>
      <c r="R17" s="17">
        <f t="shared" ref="R17:R52" si="136">P17-Q17</f>
        <v>0</v>
      </c>
      <c r="S17" s="17">
        <f>DT17</f>
        <v>0</v>
      </c>
      <c r="T17" s="17">
        <f t="shared" si="129"/>
        <v>0</v>
      </c>
      <c r="U17" s="17">
        <f>DV17</f>
        <v>0</v>
      </c>
      <c r="V17" s="17">
        <f>DW17</f>
        <v>0</v>
      </c>
      <c r="W17" s="17">
        <f>DX17</f>
        <v>0</v>
      </c>
      <c r="X17" s="17">
        <f>DY17</f>
        <v>0</v>
      </c>
      <c r="Y17" s="9">
        <v>0</v>
      </c>
      <c r="Z17" s="9">
        <v>0</v>
      </c>
      <c r="AA17" s="17">
        <f t="shared" ref="AA17:AA52" si="137">Y17-Z17</f>
        <v>0</v>
      </c>
      <c r="AB17" s="9">
        <v>0</v>
      </c>
      <c r="AC17" s="9">
        <v>0</v>
      </c>
      <c r="AD17" s="17">
        <f t="shared" ref="AD17:AD52" si="138">AB17-AC17</f>
        <v>0</v>
      </c>
      <c r="AE17" s="17"/>
      <c r="AF17" s="17"/>
      <c r="AG17" s="17"/>
      <c r="AH17" s="9">
        <v>0</v>
      </c>
      <c r="AI17" s="9">
        <v>0</v>
      </c>
      <c r="AJ17" s="17">
        <f t="shared" ref="AJ17:AJ21" si="139">AH17-AI17</f>
        <v>0</v>
      </c>
      <c r="AK17" s="9">
        <v>0</v>
      </c>
      <c r="AL17" s="9">
        <v>0</v>
      </c>
      <c r="AM17" s="17">
        <f t="shared" ref="AM17:AM28" si="140">AK17-AL17</f>
        <v>0</v>
      </c>
      <c r="AN17" s="9">
        <v>0</v>
      </c>
      <c r="AO17" s="9">
        <v>0</v>
      </c>
      <c r="AP17" s="17">
        <f t="shared" ref="AP17:AP28" si="141">AN17-AO17</f>
        <v>0</v>
      </c>
      <c r="AQ17" s="9">
        <v>0</v>
      </c>
      <c r="AR17" s="9">
        <v>0</v>
      </c>
      <c r="AS17" s="17">
        <f t="shared" ref="AS17:AS28" si="142">AQ17-AR17</f>
        <v>0</v>
      </c>
      <c r="AT17" s="9">
        <v>0</v>
      </c>
      <c r="AU17" s="9">
        <v>0</v>
      </c>
      <c r="AV17" s="17">
        <f>AT17-AU17</f>
        <v>0</v>
      </c>
      <c r="AW17" s="9">
        <v>0</v>
      </c>
      <c r="AX17" s="9">
        <v>0</v>
      </c>
      <c r="AY17" s="17">
        <f t="shared" ref="AY17:AY28" si="143">AW17-AX17</f>
        <v>0</v>
      </c>
      <c r="AZ17" s="70">
        <v>0</v>
      </c>
      <c r="BA17" s="70">
        <v>0</v>
      </c>
      <c r="BB17" s="70">
        <v>0</v>
      </c>
      <c r="BC17" s="70">
        <v>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9">
        <v>0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48"/>
      <c r="CH17" s="48"/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70">
        <v>0</v>
      </c>
      <c r="CP17" s="70">
        <v>0</v>
      </c>
      <c r="CQ17" s="70">
        <v>0</v>
      </c>
      <c r="CR17" s="70">
        <v>0</v>
      </c>
      <c r="CS17" s="70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17"/>
      <c r="DB17" s="17"/>
      <c r="DC17" s="17"/>
      <c r="DD17" s="17"/>
      <c r="DE17" s="17"/>
      <c r="DF17" s="17"/>
      <c r="DG17" s="17"/>
      <c r="DH17" s="17"/>
      <c r="DI17" s="17"/>
      <c r="DJ17" s="48"/>
      <c r="DK17" s="48"/>
      <c r="DL17" s="48"/>
      <c r="DM17" s="48"/>
      <c r="DN17" s="48"/>
      <c r="DO17" s="48"/>
      <c r="DP17" s="9">
        <v>0</v>
      </c>
      <c r="DQ17" s="17">
        <f t="shared" si="131"/>
        <v>0</v>
      </c>
      <c r="DR17" s="9">
        <v>0</v>
      </c>
      <c r="DS17" s="9">
        <v>0</v>
      </c>
      <c r="DT17" s="17">
        <f t="shared" si="132"/>
        <v>0</v>
      </c>
      <c r="DU17" s="9">
        <v>0</v>
      </c>
      <c r="DV17" s="9">
        <v>0</v>
      </c>
      <c r="DW17" s="17">
        <f t="shared" si="130"/>
        <v>0</v>
      </c>
      <c r="DX17" s="9">
        <v>0</v>
      </c>
      <c r="DY17" s="9">
        <v>0</v>
      </c>
      <c r="DZ17" s="48"/>
      <c r="EA17" s="17"/>
      <c r="EB17" s="17"/>
      <c r="EC17" s="17"/>
      <c r="ED17" s="17"/>
      <c r="EE17" s="17"/>
      <c r="EF17" s="17"/>
      <c r="EG17" s="17"/>
      <c r="EH17" s="17"/>
      <c r="EI17" s="70">
        <v>0</v>
      </c>
      <c r="EJ17" s="70">
        <v>0</v>
      </c>
      <c r="EK17" s="70">
        <v>0</v>
      </c>
      <c r="EL17" s="70">
        <v>0</v>
      </c>
      <c r="EM17" s="70">
        <v>0</v>
      </c>
      <c r="EN17" s="70">
        <v>0</v>
      </c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</row>
    <row r="18" spans="4:157" x14ac:dyDescent="0.3">
      <c r="D18" s="21" t="str">
        <f t="shared" si="14"/>
        <v>A Health Centre</v>
      </c>
      <c r="E18" s="21" t="s">
        <v>90</v>
      </c>
      <c r="F18" s="21" t="s">
        <v>97</v>
      </c>
      <c r="G18" s="9">
        <v>0</v>
      </c>
      <c r="H18" s="9">
        <v>0</v>
      </c>
      <c r="I18" s="17">
        <f t="shared" si="133"/>
        <v>0</v>
      </c>
      <c r="J18" s="9">
        <v>0</v>
      </c>
      <c r="K18" s="9">
        <v>0</v>
      </c>
      <c r="L18" s="17">
        <f t="shared" si="134"/>
        <v>0</v>
      </c>
      <c r="M18" s="17">
        <f t="shared" si="135"/>
        <v>0</v>
      </c>
      <c r="N18" s="17">
        <f t="shared" ref="N18:N28" si="144">DM18</f>
        <v>0</v>
      </c>
      <c r="O18" s="17">
        <f t="shared" ref="O18:O28" si="145">DK18</f>
        <v>0</v>
      </c>
      <c r="P18" s="9">
        <v>0</v>
      </c>
      <c r="Q18" s="9">
        <v>0</v>
      </c>
      <c r="R18" s="17">
        <f t="shared" si="136"/>
        <v>0</v>
      </c>
      <c r="S18" s="17">
        <f t="shared" ref="S18:S28" si="146">DT18</f>
        <v>0</v>
      </c>
      <c r="T18" s="17">
        <f t="shared" si="129"/>
        <v>0</v>
      </c>
      <c r="U18" s="17">
        <f t="shared" si="129"/>
        <v>0</v>
      </c>
      <c r="V18" s="17">
        <f t="shared" si="129"/>
        <v>0</v>
      </c>
      <c r="W18" s="17">
        <f t="shared" si="129"/>
        <v>0</v>
      </c>
      <c r="X18" s="17">
        <f t="shared" si="129"/>
        <v>0</v>
      </c>
      <c r="Y18" s="9">
        <v>0</v>
      </c>
      <c r="Z18" s="9">
        <v>0</v>
      </c>
      <c r="AA18" s="17">
        <f t="shared" si="137"/>
        <v>0</v>
      </c>
      <c r="AB18" s="9">
        <v>0</v>
      </c>
      <c r="AC18" s="9">
        <v>0</v>
      </c>
      <c r="AD18" s="17">
        <f t="shared" si="138"/>
        <v>0</v>
      </c>
      <c r="AE18" s="17"/>
      <c r="AF18" s="17"/>
      <c r="AG18" s="17"/>
      <c r="AH18" s="9">
        <v>0</v>
      </c>
      <c r="AI18" s="9">
        <v>0</v>
      </c>
      <c r="AJ18" s="17">
        <f t="shared" si="139"/>
        <v>0</v>
      </c>
      <c r="AK18" s="9">
        <v>0</v>
      </c>
      <c r="AL18" s="9">
        <v>0</v>
      </c>
      <c r="AM18" s="17">
        <f t="shared" si="140"/>
        <v>0</v>
      </c>
      <c r="AN18" s="9">
        <v>0</v>
      </c>
      <c r="AO18" s="9">
        <v>0</v>
      </c>
      <c r="AP18" s="17">
        <f t="shared" si="141"/>
        <v>0</v>
      </c>
      <c r="AQ18" s="9">
        <v>0</v>
      </c>
      <c r="AR18" s="9">
        <v>0</v>
      </c>
      <c r="AS18" s="17">
        <f t="shared" si="142"/>
        <v>0</v>
      </c>
      <c r="AT18" s="9">
        <v>0</v>
      </c>
      <c r="AU18" s="9">
        <v>0</v>
      </c>
      <c r="AV18" s="17">
        <f t="shared" ref="AV18:AV28" si="147">AT18-AU18</f>
        <v>0</v>
      </c>
      <c r="AW18" s="9">
        <v>0</v>
      </c>
      <c r="AX18" s="9">
        <v>0</v>
      </c>
      <c r="AY18" s="17">
        <f t="shared" si="143"/>
        <v>0</v>
      </c>
      <c r="AZ18" s="70">
        <v>0</v>
      </c>
      <c r="BA18" s="70">
        <v>0</v>
      </c>
      <c r="BB18" s="70">
        <v>0</v>
      </c>
      <c r="BC18" s="70">
        <v>0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48"/>
      <c r="CH18" s="48"/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70">
        <v>0</v>
      </c>
      <c r="CP18" s="70">
        <v>0</v>
      </c>
      <c r="CQ18" s="70">
        <v>0</v>
      </c>
      <c r="CR18" s="70">
        <v>0</v>
      </c>
      <c r="CS18" s="70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17"/>
      <c r="DB18" s="17"/>
      <c r="DC18" s="17"/>
      <c r="DD18" s="17"/>
      <c r="DE18" s="17"/>
      <c r="DF18" s="17"/>
      <c r="DG18" s="17"/>
      <c r="DH18" s="17"/>
      <c r="DI18" s="17"/>
      <c r="DJ18" s="48"/>
      <c r="DK18" s="48"/>
      <c r="DL18" s="48"/>
      <c r="DM18" s="48"/>
      <c r="DN18" s="48"/>
      <c r="DO18" s="48"/>
      <c r="DP18" s="9">
        <v>0</v>
      </c>
      <c r="DQ18" s="17">
        <f t="shared" si="131"/>
        <v>0</v>
      </c>
      <c r="DR18" s="9">
        <v>0</v>
      </c>
      <c r="DS18" s="9">
        <v>0</v>
      </c>
      <c r="DT18" s="17">
        <f t="shared" si="132"/>
        <v>0</v>
      </c>
      <c r="DU18" s="9">
        <v>0</v>
      </c>
      <c r="DV18" s="9">
        <v>0</v>
      </c>
      <c r="DW18" s="17">
        <f t="shared" si="130"/>
        <v>0</v>
      </c>
      <c r="DX18" s="9">
        <v>0</v>
      </c>
      <c r="DY18" s="9">
        <v>0</v>
      </c>
      <c r="DZ18" s="48"/>
      <c r="EA18" s="17"/>
      <c r="EB18" s="17"/>
      <c r="EC18" s="17"/>
      <c r="ED18" s="17"/>
      <c r="EE18" s="17"/>
      <c r="EF18" s="17"/>
      <c r="EG18" s="17"/>
      <c r="EH18" s="17"/>
      <c r="EI18" s="70">
        <v>0</v>
      </c>
      <c r="EJ18" s="70">
        <v>0</v>
      </c>
      <c r="EK18" s="70">
        <v>0</v>
      </c>
      <c r="EL18" s="70">
        <v>0</v>
      </c>
      <c r="EM18" s="70">
        <v>0</v>
      </c>
      <c r="EN18" s="70">
        <v>0</v>
      </c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</row>
    <row r="19" spans="4:157" x14ac:dyDescent="0.3">
      <c r="D19" s="21" t="str">
        <f t="shared" si="14"/>
        <v>A Health Centre</v>
      </c>
      <c r="E19" s="21" t="s">
        <v>90</v>
      </c>
      <c r="F19" s="21" t="s">
        <v>98</v>
      </c>
      <c r="G19" s="9">
        <v>1</v>
      </c>
      <c r="H19" s="9">
        <v>0</v>
      </c>
      <c r="I19" s="17">
        <f t="shared" si="133"/>
        <v>1</v>
      </c>
      <c r="J19" s="9">
        <v>0</v>
      </c>
      <c r="K19" s="9">
        <v>0</v>
      </c>
      <c r="L19" s="17">
        <f t="shared" si="134"/>
        <v>0</v>
      </c>
      <c r="M19" s="17">
        <f t="shared" si="135"/>
        <v>0</v>
      </c>
      <c r="N19" s="17">
        <f t="shared" si="144"/>
        <v>0</v>
      </c>
      <c r="O19" s="17">
        <f t="shared" si="145"/>
        <v>0</v>
      </c>
      <c r="P19" s="9">
        <v>0</v>
      </c>
      <c r="Q19" s="9">
        <v>0</v>
      </c>
      <c r="R19" s="17">
        <f t="shared" si="136"/>
        <v>0</v>
      </c>
      <c r="S19" s="17">
        <f t="shared" si="146"/>
        <v>0</v>
      </c>
      <c r="T19" s="17">
        <f t="shared" si="129"/>
        <v>0</v>
      </c>
      <c r="U19" s="17">
        <f t="shared" si="129"/>
        <v>0</v>
      </c>
      <c r="V19" s="17">
        <f t="shared" si="129"/>
        <v>0</v>
      </c>
      <c r="W19" s="17">
        <f t="shared" si="129"/>
        <v>0</v>
      </c>
      <c r="X19" s="17">
        <f t="shared" si="129"/>
        <v>0</v>
      </c>
      <c r="Y19" s="9">
        <v>0</v>
      </c>
      <c r="Z19" s="9">
        <v>0</v>
      </c>
      <c r="AA19" s="17">
        <f t="shared" si="137"/>
        <v>0</v>
      </c>
      <c r="AB19" s="9">
        <v>0</v>
      </c>
      <c r="AC19" s="9">
        <v>0</v>
      </c>
      <c r="AD19" s="17">
        <f t="shared" si="138"/>
        <v>0</v>
      </c>
      <c r="AE19" s="17"/>
      <c r="AF19" s="17"/>
      <c r="AG19" s="17"/>
      <c r="AH19" s="9">
        <v>0</v>
      </c>
      <c r="AI19" s="9">
        <v>0</v>
      </c>
      <c r="AJ19" s="17">
        <f t="shared" si="139"/>
        <v>0</v>
      </c>
      <c r="AK19" s="9">
        <v>0</v>
      </c>
      <c r="AL19" s="9">
        <v>0</v>
      </c>
      <c r="AM19" s="17">
        <f t="shared" si="140"/>
        <v>0</v>
      </c>
      <c r="AN19" s="9">
        <v>0</v>
      </c>
      <c r="AO19" s="9">
        <v>0</v>
      </c>
      <c r="AP19" s="17">
        <f t="shared" si="141"/>
        <v>0</v>
      </c>
      <c r="AQ19" s="9">
        <v>10</v>
      </c>
      <c r="AR19" s="9">
        <v>7</v>
      </c>
      <c r="AS19" s="17">
        <f t="shared" si="142"/>
        <v>3</v>
      </c>
      <c r="AT19" s="9">
        <v>0</v>
      </c>
      <c r="AU19" s="9">
        <v>0</v>
      </c>
      <c r="AV19" s="17">
        <f t="shared" si="147"/>
        <v>0</v>
      </c>
      <c r="AW19" s="9">
        <v>0</v>
      </c>
      <c r="AX19" s="9">
        <v>0</v>
      </c>
      <c r="AY19" s="17">
        <f t="shared" si="143"/>
        <v>0</v>
      </c>
      <c r="AZ19" s="70">
        <v>0</v>
      </c>
      <c r="BA19" s="70">
        <v>0</v>
      </c>
      <c r="BB19" s="70">
        <v>0</v>
      </c>
      <c r="BC19" s="70">
        <v>0</v>
      </c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48"/>
      <c r="CH19" s="48"/>
      <c r="CI19" s="9">
        <v>1</v>
      </c>
      <c r="CJ19" s="9">
        <v>0</v>
      </c>
      <c r="CK19" s="9">
        <v>0</v>
      </c>
      <c r="CL19" s="9">
        <v>1</v>
      </c>
      <c r="CM19" s="9">
        <v>1</v>
      </c>
      <c r="CN19" s="9">
        <v>0</v>
      </c>
      <c r="CO19" s="70">
        <v>1</v>
      </c>
      <c r="CP19" s="70">
        <v>0</v>
      </c>
      <c r="CQ19" s="70">
        <v>0</v>
      </c>
      <c r="CR19" s="70">
        <v>0</v>
      </c>
      <c r="CS19" s="70">
        <v>0</v>
      </c>
      <c r="CT19" s="9">
        <v>0</v>
      </c>
      <c r="CU19" s="9">
        <v>0</v>
      </c>
      <c r="CV19" s="9">
        <v>0</v>
      </c>
      <c r="CW19" s="9">
        <v>1</v>
      </c>
      <c r="CX19" s="9">
        <v>0</v>
      </c>
      <c r="CY19" s="9">
        <v>1</v>
      </c>
      <c r="CZ19" s="9">
        <v>0</v>
      </c>
      <c r="DA19" s="17"/>
      <c r="DB19" s="17"/>
      <c r="DC19" s="17"/>
      <c r="DD19" s="17"/>
      <c r="DE19" s="17"/>
      <c r="DF19" s="17"/>
      <c r="DG19" s="17"/>
      <c r="DH19" s="17"/>
      <c r="DI19" s="17"/>
      <c r="DJ19" s="48"/>
      <c r="DK19" s="48"/>
      <c r="DL19" s="48"/>
      <c r="DM19" s="48"/>
      <c r="DN19" s="48"/>
      <c r="DO19" s="48"/>
      <c r="DP19" s="9">
        <v>0</v>
      </c>
      <c r="DQ19" s="17">
        <f t="shared" si="131"/>
        <v>0</v>
      </c>
      <c r="DR19" s="9">
        <v>0</v>
      </c>
      <c r="DS19" s="9">
        <v>0</v>
      </c>
      <c r="DT19" s="17">
        <f t="shared" si="132"/>
        <v>0</v>
      </c>
      <c r="DU19" s="9">
        <v>0</v>
      </c>
      <c r="DV19" s="9">
        <v>0</v>
      </c>
      <c r="DW19" s="17">
        <f t="shared" si="130"/>
        <v>0</v>
      </c>
      <c r="DX19" s="9">
        <v>0</v>
      </c>
      <c r="DY19" s="9">
        <v>0</v>
      </c>
      <c r="DZ19" s="48"/>
      <c r="EA19" s="17"/>
      <c r="EB19" s="17"/>
      <c r="EC19" s="17"/>
      <c r="ED19" s="17"/>
      <c r="EE19" s="17"/>
      <c r="EF19" s="17"/>
      <c r="EG19" s="17"/>
      <c r="EH19" s="17"/>
      <c r="EI19" s="70">
        <v>0</v>
      </c>
      <c r="EJ19" s="70">
        <v>0</v>
      </c>
      <c r="EK19" s="70">
        <v>0</v>
      </c>
      <c r="EL19" s="70">
        <v>0</v>
      </c>
      <c r="EM19" s="70">
        <v>0</v>
      </c>
      <c r="EN19" s="70">
        <v>0</v>
      </c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</row>
    <row r="20" spans="4:157" x14ac:dyDescent="0.3">
      <c r="D20" s="21" t="str">
        <f t="shared" si="14"/>
        <v>A Health Centre</v>
      </c>
      <c r="E20" s="21" t="s">
        <v>90</v>
      </c>
      <c r="F20" s="21" t="s">
        <v>99</v>
      </c>
      <c r="G20" s="9">
        <v>3</v>
      </c>
      <c r="H20" s="9">
        <v>0</v>
      </c>
      <c r="I20" s="17">
        <f t="shared" si="133"/>
        <v>3</v>
      </c>
      <c r="J20" s="9">
        <v>0</v>
      </c>
      <c r="K20" s="9">
        <v>0</v>
      </c>
      <c r="L20" s="17">
        <f t="shared" si="134"/>
        <v>0</v>
      </c>
      <c r="M20" s="17">
        <f t="shared" si="135"/>
        <v>0</v>
      </c>
      <c r="N20" s="17">
        <f t="shared" si="144"/>
        <v>0</v>
      </c>
      <c r="O20" s="17">
        <f t="shared" si="145"/>
        <v>0</v>
      </c>
      <c r="P20" s="9">
        <v>1</v>
      </c>
      <c r="Q20" s="9">
        <v>0</v>
      </c>
      <c r="R20" s="17">
        <f t="shared" si="136"/>
        <v>1</v>
      </c>
      <c r="S20" s="17">
        <f t="shared" si="146"/>
        <v>0</v>
      </c>
      <c r="T20" s="17">
        <f t="shared" si="129"/>
        <v>0</v>
      </c>
      <c r="U20" s="17">
        <f t="shared" si="129"/>
        <v>0</v>
      </c>
      <c r="V20" s="17">
        <f t="shared" si="129"/>
        <v>0</v>
      </c>
      <c r="W20" s="17">
        <f t="shared" si="129"/>
        <v>0</v>
      </c>
      <c r="X20" s="17">
        <f t="shared" si="129"/>
        <v>0</v>
      </c>
      <c r="Y20" s="9">
        <v>0</v>
      </c>
      <c r="Z20" s="9">
        <v>0</v>
      </c>
      <c r="AA20" s="17">
        <f t="shared" si="137"/>
        <v>0</v>
      </c>
      <c r="AB20" s="9">
        <v>0</v>
      </c>
      <c r="AC20" s="9">
        <v>0</v>
      </c>
      <c r="AD20" s="17">
        <f t="shared" si="138"/>
        <v>0</v>
      </c>
      <c r="AE20" s="17"/>
      <c r="AF20" s="17"/>
      <c r="AG20" s="17"/>
      <c r="AH20" s="9">
        <v>0</v>
      </c>
      <c r="AI20" s="9">
        <v>0</v>
      </c>
      <c r="AJ20" s="17">
        <f t="shared" si="139"/>
        <v>0</v>
      </c>
      <c r="AK20" s="9">
        <v>0</v>
      </c>
      <c r="AL20" s="9">
        <v>0</v>
      </c>
      <c r="AM20" s="17">
        <f t="shared" si="140"/>
        <v>0</v>
      </c>
      <c r="AN20" s="9">
        <v>0</v>
      </c>
      <c r="AO20" s="9">
        <v>0</v>
      </c>
      <c r="AP20" s="17">
        <f t="shared" si="141"/>
        <v>0</v>
      </c>
      <c r="AQ20" s="9">
        <v>0</v>
      </c>
      <c r="AR20" s="9">
        <v>0</v>
      </c>
      <c r="AS20" s="17">
        <f t="shared" si="142"/>
        <v>0</v>
      </c>
      <c r="AT20" s="9">
        <v>0</v>
      </c>
      <c r="AU20" s="9">
        <v>0</v>
      </c>
      <c r="AV20" s="17">
        <f t="shared" si="147"/>
        <v>0</v>
      </c>
      <c r="AW20" s="9">
        <v>0</v>
      </c>
      <c r="AX20" s="9">
        <v>0</v>
      </c>
      <c r="AY20" s="17">
        <f t="shared" si="143"/>
        <v>0</v>
      </c>
      <c r="AZ20" s="70">
        <v>0</v>
      </c>
      <c r="BA20" s="70">
        <v>0</v>
      </c>
      <c r="BB20" s="70">
        <v>0</v>
      </c>
      <c r="BC20" s="70">
        <v>0</v>
      </c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70">
        <v>0</v>
      </c>
      <c r="CH20" s="70">
        <v>0</v>
      </c>
      <c r="CI20" s="9">
        <v>1</v>
      </c>
      <c r="CJ20" s="9">
        <v>0</v>
      </c>
      <c r="CK20" s="9">
        <v>0</v>
      </c>
      <c r="CL20" s="9">
        <v>1</v>
      </c>
      <c r="CM20" s="9">
        <v>1</v>
      </c>
      <c r="CN20" s="9">
        <v>0</v>
      </c>
      <c r="CO20" s="70">
        <v>1</v>
      </c>
      <c r="CP20" s="70">
        <v>0</v>
      </c>
      <c r="CQ20" s="70">
        <v>0</v>
      </c>
      <c r="CR20" s="70">
        <v>0</v>
      </c>
      <c r="CS20" s="70">
        <v>0</v>
      </c>
      <c r="CT20" s="9">
        <v>0</v>
      </c>
      <c r="CU20" s="9">
        <v>0</v>
      </c>
      <c r="CV20" s="9">
        <v>0</v>
      </c>
      <c r="CW20" s="9">
        <v>1</v>
      </c>
      <c r="CX20" s="9">
        <v>0</v>
      </c>
      <c r="CY20" s="9">
        <v>1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48"/>
      <c r="DK20" s="48"/>
      <c r="DL20" s="48"/>
      <c r="DM20" s="48"/>
      <c r="DN20" s="48"/>
      <c r="DO20" s="48"/>
      <c r="DP20" s="9">
        <v>0</v>
      </c>
      <c r="DQ20" s="17">
        <f t="shared" si="131"/>
        <v>0</v>
      </c>
      <c r="DR20" s="9">
        <v>0</v>
      </c>
      <c r="DS20" s="9">
        <v>0</v>
      </c>
      <c r="DT20" s="17">
        <f t="shared" si="132"/>
        <v>0</v>
      </c>
      <c r="DU20" s="9">
        <v>0</v>
      </c>
      <c r="DV20" s="9">
        <v>0</v>
      </c>
      <c r="DW20" s="17">
        <f t="shared" si="130"/>
        <v>0</v>
      </c>
      <c r="DX20" s="9">
        <v>0</v>
      </c>
      <c r="DY20" s="9">
        <v>0</v>
      </c>
      <c r="DZ20" s="48"/>
      <c r="EA20" s="17"/>
      <c r="EB20" s="17"/>
      <c r="EC20" s="17"/>
      <c r="ED20" s="17"/>
      <c r="EE20" s="17"/>
      <c r="EF20" s="17"/>
      <c r="EG20" s="17"/>
      <c r="EH20" s="17"/>
      <c r="EI20" s="70">
        <v>0</v>
      </c>
      <c r="EJ20" s="70">
        <v>0</v>
      </c>
      <c r="EK20" s="70">
        <v>0</v>
      </c>
      <c r="EL20" s="70">
        <v>0</v>
      </c>
      <c r="EM20" s="70">
        <v>0</v>
      </c>
      <c r="EN20" s="70">
        <v>0</v>
      </c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</row>
    <row r="21" spans="4:157" x14ac:dyDescent="0.3">
      <c r="D21" s="21" t="str">
        <f t="shared" si="14"/>
        <v>A Health Centre</v>
      </c>
      <c r="E21" s="21" t="s">
        <v>90</v>
      </c>
      <c r="F21" s="21" t="s">
        <v>100</v>
      </c>
      <c r="G21" s="9">
        <v>2</v>
      </c>
      <c r="H21" s="9">
        <v>0</v>
      </c>
      <c r="I21" s="17">
        <f t="shared" si="133"/>
        <v>2</v>
      </c>
      <c r="J21" s="9">
        <v>0</v>
      </c>
      <c r="K21" s="9">
        <v>0</v>
      </c>
      <c r="L21" s="17">
        <f t="shared" si="134"/>
        <v>0</v>
      </c>
      <c r="M21" s="17">
        <f t="shared" si="135"/>
        <v>0</v>
      </c>
      <c r="N21" s="17">
        <f t="shared" si="144"/>
        <v>0</v>
      </c>
      <c r="O21" s="17">
        <f t="shared" si="145"/>
        <v>0</v>
      </c>
      <c r="P21" s="9">
        <v>2</v>
      </c>
      <c r="Q21" s="9">
        <v>0</v>
      </c>
      <c r="R21" s="17">
        <f t="shared" si="136"/>
        <v>2</v>
      </c>
      <c r="S21" s="17">
        <f t="shared" si="146"/>
        <v>8</v>
      </c>
      <c r="T21" s="17">
        <f t="shared" si="129"/>
        <v>0</v>
      </c>
      <c r="U21" s="17">
        <f t="shared" si="129"/>
        <v>8</v>
      </c>
      <c r="V21" s="17">
        <f t="shared" si="129"/>
        <v>0</v>
      </c>
      <c r="W21" s="17">
        <f t="shared" si="129"/>
        <v>0</v>
      </c>
      <c r="X21" s="17">
        <f t="shared" si="129"/>
        <v>0</v>
      </c>
      <c r="Y21" s="9">
        <v>0</v>
      </c>
      <c r="Z21" s="9">
        <v>0</v>
      </c>
      <c r="AA21" s="17">
        <f t="shared" si="137"/>
        <v>0</v>
      </c>
      <c r="AB21" s="9">
        <v>0</v>
      </c>
      <c r="AC21" s="9">
        <v>0</v>
      </c>
      <c r="AD21" s="17">
        <f t="shared" si="138"/>
        <v>0</v>
      </c>
      <c r="AE21" s="17"/>
      <c r="AF21" s="17"/>
      <c r="AG21" s="17"/>
      <c r="AH21" s="9">
        <v>0</v>
      </c>
      <c r="AI21" s="9">
        <v>0</v>
      </c>
      <c r="AJ21" s="17">
        <f t="shared" si="139"/>
        <v>0</v>
      </c>
      <c r="AK21" s="9">
        <v>0</v>
      </c>
      <c r="AL21" s="9">
        <v>0</v>
      </c>
      <c r="AM21" s="17">
        <f t="shared" si="140"/>
        <v>0</v>
      </c>
      <c r="AN21" s="9">
        <v>11</v>
      </c>
      <c r="AO21" s="9">
        <v>0</v>
      </c>
      <c r="AP21" s="17">
        <f t="shared" si="141"/>
        <v>11</v>
      </c>
      <c r="AQ21" s="9">
        <v>0</v>
      </c>
      <c r="AR21" s="9">
        <v>0</v>
      </c>
      <c r="AS21" s="17">
        <f t="shared" si="142"/>
        <v>0</v>
      </c>
      <c r="AT21" s="9">
        <v>0</v>
      </c>
      <c r="AU21" s="9">
        <v>0</v>
      </c>
      <c r="AV21" s="17">
        <f t="shared" si="147"/>
        <v>0</v>
      </c>
      <c r="AW21" s="9">
        <v>0</v>
      </c>
      <c r="AX21" s="9">
        <v>0</v>
      </c>
      <c r="AY21" s="17">
        <f t="shared" si="143"/>
        <v>0</v>
      </c>
      <c r="AZ21" s="70">
        <v>0</v>
      </c>
      <c r="BA21" s="70">
        <v>0</v>
      </c>
      <c r="BB21" s="70">
        <v>0</v>
      </c>
      <c r="BC21" s="70">
        <v>0</v>
      </c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9">
        <v>1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70">
        <v>2</v>
      </c>
      <c r="CH21" s="70">
        <v>2</v>
      </c>
      <c r="CI21" s="9">
        <v>2</v>
      </c>
      <c r="CJ21" s="9">
        <v>0</v>
      </c>
      <c r="CK21" s="9">
        <v>0</v>
      </c>
      <c r="CL21" s="9">
        <v>2</v>
      </c>
      <c r="CM21" s="9">
        <v>2</v>
      </c>
      <c r="CN21" s="9">
        <v>0</v>
      </c>
      <c r="CO21" s="70">
        <v>2</v>
      </c>
      <c r="CP21" s="70">
        <v>0</v>
      </c>
      <c r="CQ21" s="70">
        <v>0</v>
      </c>
      <c r="CR21" s="70">
        <v>0</v>
      </c>
      <c r="CS21" s="70">
        <v>0</v>
      </c>
      <c r="CT21" s="9">
        <v>0</v>
      </c>
      <c r="CU21" s="9">
        <v>0</v>
      </c>
      <c r="CV21" s="9">
        <v>0</v>
      </c>
      <c r="CW21" s="9">
        <v>2</v>
      </c>
      <c r="CX21" s="9">
        <v>0</v>
      </c>
      <c r="CY21" s="9">
        <v>2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48"/>
      <c r="DK21" s="48"/>
      <c r="DL21" s="48"/>
      <c r="DM21" s="48"/>
      <c r="DN21" s="48"/>
      <c r="DO21" s="48"/>
      <c r="DP21" s="9">
        <v>8</v>
      </c>
      <c r="DQ21" s="17">
        <f t="shared" si="131"/>
        <v>8</v>
      </c>
      <c r="DR21" s="9">
        <v>0</v>
      </c>
      <c r="DS21" s="9">
        <v>0</v>
      </c>
      <c r="DT21" s="17">
        <f t="shared" si="132"/>
        <v>8</v>
      </c>
      <c r="DU21" s="9">
        <v>0</v>
      </c>
      <c r="DV21" s="9">
        <v>8</v>
      </c>
      <c r="DW21" s="17">
        <f t="shared" si="130"/>
        <v>0</v>
      </c>
      <c r="DX21" s="9">
        <v>0</v>
      </c>
      <c r="DY21" s="9">
        <v>0</v>
      </c>
      <c r="DZ21" s="48"/>
      <c r="EA21" s="17"/>
      <c r="EB21" s="17"/>
      <c r="EC21" s="17"/>
      <c r="ED21" s="17"/>
      <c r="EE21" s="17"/>
      <c r="EF21" s="17"/>
      <c r="EG21" s="17"/>
      <c r="EH21" s="17"/>
      <c r="EI21" s="70">
        <v>0</v>
      </c>
      <c r="EJ21" s="70">
        <v>0</v>
      </c>
      <c r="EK21" s="70">
        <v>0</v>
      </c>
      <c r="EL21" s="70">
        <v>0</v>
      </c>
      <c r="EM21" s="70">
        <v>0</v>
      </c>
      <c r="EN21" s="70">
        <v>0</v>
      </c>
      <c r="EO21" s="48"/>
      <c r="EP21" s="48">
        <f t="shared" ref="EP21:EP28" si="148">EQ21+ER21+ES21</f>
        <v>0</v>
      </c>
      <c r="EQ21" s="48"/>
      <c r="ER21" s="48"/>
      <c r="ES21" s="48"/>
      <c r="ET21" s="48">
        <f t="shared" ref="ET21:ET28" si="149">EU21+EV21+EW21</f>
        <v>0</v>
      </c>
      <c r="EU21" s="48"/>
      <c r="EV21" s="48"/>
      <c r="EW21" s="48"/>
      <c r="EX21" s="48">
        <f t="shared" ref="EX21:EX28" si="150">EY21+EZ21+FA21</f>
        <v>0</v>
      </c>
      <c r="EY21" s="48"/>
      <c r="EZ21" s="48"/>
      <c r="FA21" s="48"/>
    </row>
    <row r="22" spans="4:157" x14ac:dyDescent="0.3">
      <c r="D22" s="21" t="str">
        <f t="shared" si="14"/>
        <v>A Health Centre</v>
      </c>
      <c r="E22" s="21" t="s">
        <v>90</v>
      </c>
      <c r="F22" s="21" t="s">
        <v>101</v>
      </c>
      <c r="G22" s="9">
        <v>4</v>
      </c>
      <c r="H22" s="9">
        <v>1</v>
      </c>
      <c r="I22" s="17">
        <f t="shared" si="133"/>
        <v>3</v>
      </c>
      <c r="J22" s="9">
        <v>0</v>
      </c>
      <c r="K22" s="9">
        <v>0</v>
      </c>
      <c r="L22" s="17">
        <f t="shared" si="134"/>
        <v>0</v>
      </c>
      <c r="M22" s="17">
        <f t="shared" si="135"/>
        <v>0</v>
      </c>
      <c r="N22" s="17">
        <f t="shared" si="144"/>
        <v>0</v>
      </c>
      <c r="O22" s="17">
        <f t="shared" si="145"/>
        <v>0</v>
      </c>
      <c r="P22" s="9">
        <v>7</v>
      </c>
      <c r="Q22" s="9">
        <v>0</v>
      </c>
      <c r="R22" s="17">
        <f t="shared" si="136"/>
        <v>7</v>
      </c>
      <c r="S22" s="17">
        <f t="shared" si="146"/>
        <v>3</v>
      </c>
      <c r="T22" s="17">
        <f t="shared" si="129"/>
        <v>0</v>
      </c>
      <c r="U22" s="17">
        <f t="shared" si="129"/>
        <v>3</v>
      </c>
      <c r="V22" s="17">
        <f t="shared" si="129"/>
        <v>0</v>
      </c>
      <c r="W22" s="17">
        <f t="shared" si="129"/>
        <v>0</v>
      </c>
      <c r="X22" s="17">
        <f t="shared" si="129"/>
        <v>0</v>
      </c>
      <c r="Y22" s="9">
        <v>0</v>
      </c>
      <c r="Z22" s="9">
        <v>0</v>
      </c>
      <c r="AA22" s="17">
        <f t="shared" si="137"/>
        <v>0</v>
      </c>
      <c r="AB22" s="9">
        <v>0</v>
      </c>
      <c r="AC22" s="9">
        <v>0</v>
      </c>
      <c r="AD22" s="17">
        <f t="shared" si="138"/>
        <v>0</v>
      </c>
      <c r="AE22" s="17"/>
      <c r="AF22" s="17"/>
      <c r="AG22" s="17"/>
      <c r="AH22" s="17"/>
      <c r="AI22" s="17"/>
      <c r="AJ22" s="17"/>
      <c r="AK22" s="9">
        <v>0</v>
      </c>
      <c r="AL22" s="9">
        <v>0</v>
      </c>
      <c r="AM22" s="17">
        <f t="shared" si="140"/>
        <v>0</v>
      </c>
      <c r="AN22" s="9">
        <v>13</v>
      </c>
      <c r="AO22" s="9">
        <v>0</v>
      </c>
      <c r="AP22" s="17">
        <f t="shared" si="141"/>
        <v>13</v>
      </c>
      <c r="AQ22" s="9">
        <v>2</v>
      </c>
      <c r="AR22" s="9">
        <v>0</v>
      </c>
      <c r="AS22" s="17">
        <f t="shared" si="142"/>
        <v>2</v>
      </c>
      <c r="AT22" s="9">
        <v>0</v>
      </c>
      <c r="AU22" s="9">
        <v>0</v>
      </c>
      <c r="AV22" s="17">
        <f t="shared" si="147"/>
        <v>0</v>
      </c>
      <c r="AW22" s="9">
        <v>0</v>
      </c>
      <c r="AX22" s="9">
        <v>0</v>
      </c>
      <c r="AY22" s="17">
        <f t="shared" si="143"/>
        <v>0</v>
      </c>
      <c r="AZ22" s="70">
        <v>0</v>
      </c>
      <c r="BA22" s="70">
        <v>0</v>
      </c>
      <c r="BB22" s="70">
        <v>0</v>
      </c>
      <c r="BC22" s="70">
        <v>0</v>
      </c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9">
        <v>2</v>
      </c>
      <c r="BZ22" s="48"/>
      <c r="CA22" s="48"/>
      <c r="CB22" s="48"/>
      <c r="CC22" s="48"/>
      <c r="CD22" s="48"/>
      <c r="CE22" s="9">
        <v>0</v>
      </c>
      <c r="CF22" s="9">
        <v>0</v>
      </c>
      <c r="CG22" s="9">
        <v>3</v>
      </c>
      <c r="CH22" s="9">
        <v>3</v>
      </c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70">
        <v>0</v>
      </c>
      <c r="CT22" s="9">
        <v>0</v>
      </c>
      <c r="CU22" s="9">
        <v>0</v>
      </c>
      <c r="CV22" s="9">
        <v>0</v>
      </c>
      <c r="CW22" s="9">
        <v>0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48"/>
      <c r="DK22" s="48"/>
      <c r="DL22" s="48"/>
      <c r="DM22" s="48"/>
      <c r="DN22" s="48"/>
      <c r="DO22" s="48"/>
      <c r="DP22" s="9">
        <v>3</v>
      </c>
      <c r="DQ22" s="17">
        <f>DR22+DS22+DU22+DV22</f>
        <v>3</v>
      </c>
      <c r="DR22" s="9">
        <v>0</v>
      </c>
      <c r="DS22" s="9">
        <v>0</v>
      </c>
      <c r="DT22" s="17">
        <f t="shared" si="132"/>
        <v>3</v>
      </c>
      <c r="DU22" s="9">
        <v>0</v>
      </c>
      <c r="DV22" s="9">
        <v>3</v>
      </c>
      <c r="DW22" s="17">
        <f t="shared" si="130"/>
        <v>0</v>
      </c>
      <c r="DX22" s="9">
        <v>0</v>
      </c>
      <c r="DY22" s="9">
        <v>0</v>
      </c>
      <c r="DZ22" s="48"/>
      <c r="EA22" s="17"/>
      <c r="EB22" s="17"/>
      <c r="EC22" s="17"/>
      <c r="ED22" s="17"/>
      <c r="EE22" s="17"/>
      <c r="EF22" s="17"/>
      <c r="EG22" s="17"/>
      <c r="EH22" s="17"/>
      <c r="EI22" s="70">
        <v>0</v>
      </c>
      <c r="EJ22" s="70">
        <v>0</v>
      </c>
      <c r="EK22" s="70">
        <v>0</v>
      </c>
      <c r="EL22" s="70">
        <v>0</v>
      </c>
      <c r="EM22" s="70">
        <v>0</v>
      </c>
      <c r="EN22" s="70">
        <v>0</v>
      </c>
      <c r="EO22" s="48"/>
      <c r="EP22" s="48">
        <f t="shared" si="148"/>
        <v>0</v>
      </c>
      <c r="EQ22" s="48"/>
      <c r="ER22" s="48"/>
      <c r="ES22" s="48"/>
      <c r="ET22" s="48">
        <f t="shared" si="149"/>
        <v>0</v>
      </c>
      <c r="EU22" s="48"/>
      <c r="EV22" s="48"/>
      <c r="EW22" s="48"/>
      <c r="EX22" s="48">
        <f t="shared" si="150"/>
        <v>0</v>
      </c>
      <c r="EY22" s="48"/>
      <c r="EZ22" s="48"/>
      <c r="FA22" s="48"/>
    </row>
    <row r="23" spans="4:157" x14ac:dyDescent="0.3">
      <c r="D23" s="21" t="str">
        <f t="shared" si="14"/>
        <v>A Health Centre</v>
      </c>
      <c r="E23" s="21" t="s">
        <v>90</v>
      </c>
      <c r="F23" s="21" t="s">
        <v>102</v>
      </c>
      <c r="G23" s="9">
        <v>3</v>
      </c>
      <c r="H23" s="9">
        <v>0</v>
      </c>
      <c r="I23" s="17">
        <f t="shared" si="133"/>
        <v>3</v>
      </c>
      <c r="J23" s="9">
        <v>0</v>
      </c>
      <c r="K23" s="9">
        <v>0</v>
      </c>
      <c r="L23" s="17">
        <f t="shared" si="134"/>
        <v>0</v>
      </c>
      <c r="M23" s="17">
        <f>N23+O23</f>
        <v>0</v>
      </c>
      <c r="N23" s="17">
        <f t="shared" si="144"/>
        <v>0</v>
      </c>
      <c r="O23" s="17">
        <f t="shared" si="145"/>
        <v>0</v>
      </c>
      <c r="P23" s="9">
        <v>1</v>
      </c>
      <c r="Q23" s="9">
        <v>0</v>
      </c>
      <c r="R23" s="17">
        <f t="shared" si="136"/>
        <v>1</v>
      </c>
      <c r="S23" s="17">
        <f t="shared" si="146"/>
        <v>3</v>
      </c>
      <c r="T23" s="17">
        <f t="shared" si="129"/>
        <v>0</v>
      </c>
      <c r="U23" s="17">
        <f t="shared" si="129"/>
        <v>3</v>
      </c>
      <c r="V23" s="17">
        <f t="shared" si="129"/>
        <v>0</v>
      </c>
      <c r="W23" s="17">
        <f t="shared" si="129"/>
        <v>0</v>
      </c>
      <c r="X23" s="17">
        <f t="shared" si="129"/>
        <v>0</v>
      </c>
      <c r="Y23" s="9">
        <v>0</v>
      </c>
      <c r="Z23" s="9">
        <v>0</v>
      </c>
      <c r="AA23" s="17">
        <f t="shared" si="137"/>
        <v>0</v>
      </c>
      <c r="AB23" s="9">
        <v>0</v>
      </c>
      <c r="AC23" s="9">
        <v>0</v>
      </c>
      <c r="AD23" s="17">
        <f t="shared" si="138"/>
        <v>0</v>
      </c>
      <c r="AE23" s="17"/>
      <c r="AF23" s="17"/>
      <c r="AG23" s="17"/>
      <c r="AH23" s="17"/>
      <c r="AI23" s="17"/>
      <c r="AJ23" s="17"/>
      <c r="AK23" s="9">
        <v>0</v>
      </c>
      <c r="AL23" s="9">
        <v>0</v>
      </c>
      <c r="AM23" s="17">
        <f t="shared" si="140"/>
        <v>0</v>
      </c>
      <c r="AN23" s="9">
        <v>2</v>
      </c>
      <c r="AO23" s="9">
        <v>0</v>
      </c>
      <c r="AP23" s="17">
        <f t="shared" si="141"/>
        <v>2</v>
      </c>
      <c r="AQ23" s="9">
        <v>1</v>
      </c>
      <c r="AR23" s="9">
        <v>0</v>
      </c>
      <c r="AS23" s="17">
        <f t="shared" si="142"/>
        <v>1</v>
      </c>
      <c r="AT23" s="9">
        <v>0</v>
      </c>
      <c r="AU23" s="9">
        <v>8</v>
      </c>
      <c r="AV23" s="17">
        <f t="shared" si="147"/>
        <v>-8</v>
      </c>
      <c r="AW23" s="9">
        <v>0</v>
      </c>
      <c r="AX23" s="9">
        <v>0</v>
      </c>
      <c r="AY23" s="17">
        <f t="shared" si="143"/>
        <v>0</v>
      </c>
      <c r="AZ23" s="70">
        <v>0</v>
      </c>
      <c r="BA23" s="70">
        <v>0</v>
      </c>
      <c r="BB23" s="70">
        <v>0</v>
      </c>
      <c r="BC23" s="70">
        <v>0</v>
      </c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9">
        <v>1</v>
      </c>
      <c r="BZ23" s="48"/>
      <c r="CA23" s="48"/>
      <c r="CB23" s="48"/>
      <c r="CC23" s="48"/>
      <c r="CD23" s="48"/>
      <c r="CE23" s="9">
        <v>0</v>
      </c>
      <c r="CF23" s="9">
        <v>0</v>
      </c>
      <c r="CG23" s="9">
        <v>4</v>
      </c>
      <c r="CH23" s="9">
        <v>4</v>
      </c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70">
        <v>1</v>
      </c>
      <c r="CT23" s="9">
        <v>1</v>
      </c>
      <c r="CU23" s="9">
        <v>1</v>
      </c>
      <c r="CV23" s="9">
        <v>1</v>
      </c>
      <c r="CW23" s="9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48"/>
      <c r="DK23" s="48"/>
      <c r="DL23" s="48"/>
      <c r="DM23" s="48"/>
      <c r="DN23" s="48"/>
      <c r="DO23" s="48"/>
      <c r="DP23" s="9">
        <v>3</v>
      </c>
      <c r="DQ23" s="17">
        <f t="shared" si="131"/>
        <v>3</v>
      </c>
      <c r="DR23" s="9">
        <v>0</v>
      </c>
      <c r="DS23" s="9">
        <v>0</v>
      </c>
      <c r="DT23" s="17">
        <f t="shared" si="132"/>
        <v>3</v>
      </c>
      <c r="DU23" s="9">
        <v>0</v>
      </c>
      <c r="DV23" s="9">
        <v>3</v>
      </c>
      <c r="DW23" s="17">
        <f t="shared" si="130"/>
        <v>0</v>
      </c>
      <c r="DX23" s="9">
        <v>0</v>
      </c>
      <c r="DY23" s="9">
        <v>0</v>
      </c>
      <c r="DZ23" s="48"/>
      <c r="EA23" s="17"/>
      <c r="EB23" s="17"/>
      <c r="EC23" s="17"/>
      <c r="ED23" s="17"/>
      <c r="EE23" s="17"/>
      <c r="EF23" s="17"/>
      <c r="EG23" s="17"/>
      <c r="EH23" s="17"/>
      <c r="EI23" s="70">
        <v>0</v>
      </c>
      <c r="EJ23" s="70">
        <v>0</v>
      </c>
      <c r="EK23" s="70">
        <v>0</v>
      </c>
      <c r="EL23" s="70">
        <v>0</v>
      </c>
      <c r="EM23" s="70">
        <v>0</v>
      </c>
      <c r="EN23" s="70">
        <v>0</v>
      </c>
      <c r="EO23" s="48"/>
      <c r="EP23" s="48">
        <f t="shared" si="148"/>
        <v>0</v>
      </c>
      <c r="EQ23" s="48"/>
      <c r="ER23" s="48"/>
      <c r="ES23" s="48"/>
      <c r="ET23" s="48">
        <f t="shared" si="149"/>
        <v>0</v>
      </c>
      <c r="EU23" s="48"/>
      <c r="EV23" s="48"/>
      <c r="EW23" s="48"/>
      <c r="EX23" s="48">
        <f t="shared" si="150"/>
        <v>0</v>
      </c>
      <c r="EY23" s="48"/>
      <c r="EZ23" s="48"/>
      <c r="FA23" s="48"/>
    </row>
    <row r="24" spans="4:157" x14ac:dyDescent="0.3">
      <c r="D24" s="21" t="str">
        <f t="shared" si="14"/>
        <v>A Health Centre</v>
      </c>
      <c r="E24" s="21" t="s">
        <v>90</v>
      </c>
      <c r="F24" s="21" t="s">
        <v>103</v>
      </c>
      <c r="G24" s="9">
        <v>1</v>
      </c>
      <c r="H24" s="9">
        <v>0</v>
      </c>
      <c r="I24" s="17">
        <f t="shared" si="133"/>
        <v>1</v>
      </c>
      <c r="J24" s="9">
        <v>0</v>
      </c>
      <c r="K24" s="9">
        <v>0</v>
      </c>
      <c r="L24" s="17">
        <f t="shared" si="134"/>
        <v>0</v>
      </c>
      <c r="M24" s="17">
        <f t="shared" si="135"/>
        <v>0</v>
      </c>
      <c r="N24" s="17">
        <f t="shared" si="144"/>
        <v>0</v>
      </c>
      <c r="O24" s="17">
        <f t="shared" si="145"/>
        <v>0</v>
      </c>
      <c r="P24" s="9">
        <v>1</v>
      </c>
      <c r="Q24" s="9">
        <v>0</v>
      </c>
      <c r="R24" s="17">
        <f t="shared" si="136"/>
        <v>1</v>
      </c>
      <c r="S24" s="17">
        <f t="shared" si="146"/>
        <v>6</v>
      </c>
      <c r="T24" s="17">
        <f t="shared" si="129"/>
        <v>0</v>
      </c>
      <c r="U24" s="17">
        <f t="shared" si="129"/>
        <v>6</v>
      </c>
      <c r="V24" s="17">
        <f t="shared" si="129"/>
        <v>0</v>
      </c>
      <c r="W24" s="17">
        <f t="shared" si="129"/>
        <v>0</v>
      </c>
      <c r="X24" s="17">
        <f t="shared" si="129"/>
        <v>0</v>
      </c>
      <c r="Y24" s="9">
        <v>0</v>
      </c>
      <c r="Z24" s="9">
        <v>0</v>
      </c>
      <c r="AA24" s="17">
        <f t="shared" si="137"/>
        <v>0</v>
      </c>
      <c r="AB24" s="9">
        <v>0</v>
      </c>
      <c r="AC24" s="9">
        <v>0</v>
      </c>
      <c r="AD24" s="17">
        <f t="shared" si="138"/>
        <v>0</v>
      </c>
      <c r="AE24" s="17"/>
      <c r="AF24" s="17"/>
      <c r="AG24" s="17"/>
      <c r="AH24" s="17"/>
      <c r="AI24" s="17"/>
      <c r="AJ24" s="17"/>
      <c r="AK24" s="9">
        <v>0</v>
      </c>
      <c r="AL24" s="9">
        <v>0</v>
      </c>
      <c r="AM24" s="17">
        <f t="shared" si="140"/>
        <v>0</v>
      </c>
      <c r="AN24" s="9">
        <v>3</v>
      </c>
      <c r="AO24" s="9">
        <v>0</v>
      </c>
      <c r="AP24" s="17">
        <f t="shared" si="141"/>
        <v>3</v>
      </c>
      <c r="AQ24" s="9">
        <v>0</v>
      </c>
      <c r="AR24" s="9">
        <v>0</v>
      </c>
      <c r="AS24" s="17">
        <f t="shared" si="142"/>
        <v>0</v>
      </c>
      <c r="AT24" s="9">
        <v>0</v>
      </c>
      <c r="AU24" s="9">
        <v>0</v>
      </c>
      <c r="AV24" s="17">
        <f t="shared" si="147"/>
        <v>0</v>
      </c>
      <c r="AW24" s="9">
        <v>0</v>
      </c>
      <c r="AX24" s="9">
        <v>0</v>
      </c>
      <c r="AY24" s="17">
        <f t="shared" si="143"/>
        <v>0</v>
      </c>
      <c r="AZ24" s="70">
        <v>0</v>
      </c>
      <c r="BA24" s="70">
        <v>0</v>
      </c>
      <c r="BB24" s="70">
        <v>0</v>
      </c>
      <c r="BC24" s="70">
        <v>0</v>
      </c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9">
        <v>0</v>
      </c>
      <c r="BZ24" s="48"/>
      <c r="CA24" s="48"/>
      <c r="CB24" s="48"/>
      <c r="CC24" s="48"/>
      <c r="CD24" s="48"/>
      <c r="CE24" s="9">
        <v>0</v>
      </c>
      <c r="CF24" s="9">
        <v>0</v>
      </c>
      <c r="CG24" s="9">
        <v>5</v>
      </c>
      <c r="CH24" s="9">
        <v>5</v>
      </c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70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48"/>
      <c r="DK24" s="48"/>
      <c r="DL24" s="48"/>
      <c r="DM24" s="48"/>
      <c r="DN24" s="48"/>
      <c r="DO24" s="48"/>
      <c r="DP24" s="9">
        <v>6</v>
      </c>
      <c r="DQ24" s="17">
        <f t="shared" si="131"/>
        <v>6</v>
      </c>
      <c r="DR24" s="9">
        <v>0</v>
      </c>
      <c r="DS24" s="9">
        <v>0</v>
      </c>
      <c r="DT24" s="17">
        <f t="shared" si="132"/>
        <v>6</v>
      </c>
      <c r="DU24" s="9">
        <v>0</v>
      </c>
      <c r="DV24" s="9">
        <v>6</v>
      </c>
      <c r="DW24" s="17">
        <f t="shared" si="130"/>
        <v>0</v>
      </c>
      <c r="DX24" s="9">
        <v>0</v>
      </c>
      <c r="DY24" s="9">
        <v>0</v>
      </c>
      <c r="DZ24" s="48"/>
      <c r="EA24" s="17"/>
      <c r="EB24" s="17"/>
      <c r="EC24" s="17"/>
      <c r="ED24" s="17"/>
      <c r="EE24" s="17"/>
      <c r="EF24" s="17"/>
      <c r="EG24" s="17"/>
      <c r="EH24" s="17"/>
      <c r="EI24" s="70">
        <v>0</v>
      </c>
      <c r="EJ24" s="70">
        <v>0</v>
      </c>
      <c r="EK24" s="70">
        <v>0</v>
      </c>
      <c r="EL24" s="70">
        <v>0</v>
      </c>
      <c r="EM24" s="70">
        <v>0</v>
      </c>
      <c r="EN24" s="70">
        <v>0</v>
      </c>
      <c r="EO24" s="48"/>
      <c r="EP24" s="48">
        <f t="shared" si="148"/>
        <v>0</v>
      </c>
      <c r="EQ24" s="48"/>
      <c r="ER24" s="48"/>
      <c r="ES24" s="48"/>
      <c r="ET24" s="48">
        <f t="shared" si="149"/>
        <v>0</v>
      </c>
      <c r="EU24" s="48"/>
      <c r="EV24" s="48"/>
      <c r="EW24" s="48"/>
      <c r="EX24" s="48">
        <f t="shared" si="150"/>
        <v>0</v>
      </c>
      <c r="EY24" s="48"/>
      <c r="EZ24" s="48"/>
      <c r="FA24" s="48"/>
    </row>
    <row r="25" spans="4:157" x14ac:dyDescent="0.3">
      <c r="D25" s="21" t="str">
        <f t="shared" si="14"/>
        <v>A Health Centre</v>
      </c>
      <c r="E25" s="21" t="s">
        <v>90</v>
      </c>
      <c r="F25" s="21" t="s">
        <v>104</v>
      </c>
      <c r="G25" s="9">
        <v>1</v>
      </c>
      <c r="H25" s="9">
        <v>0</v>
      </c>
      <c r="I25" s="17">
        <f t="shared" si="133"/>
        <v>1</v>
      </c>
      <c r="J25" s="9">
        <v>0</v>
      </c>
      <c r="K25" s="9">
        <v>0</v>
      </c>
      <c r="L25" s="17">
        <f t="shared" si="134"/>
        <v>0</v>
      </c>
      <c r="M25" s="17">
        <f t="shared" si="135"/>
        <v>0</v>
      </c>
      <c r="N25" s="17">
        <f t="shared" si="144"/>
        <v>0</v>
      </c>
      <c r="O25" s="17">
        <f t="shared" si="145"/>
        <v>0</v>
      </c>
      <c r="P25" s="9">
        <v>1</v>
      </c>
      <c r="Q25" s="9">
        <v>0</v>
      </c>
      <c r="R25" s="17">
        <f t="shared" si="136"/>
        <v>1</v>
      </c>
      <c r="S25" s="17">
        <f t="shared" si="146"/>
        <v>1</v>
      </c>
      <c r="T25" s="17">
        <f t="shared" si="129"/>
        <v>0</v>
      </c>
      <c r="U25" s="17">
        <f t="shared" si="129"/>
        <v>1</v>
      </c>
      <c r="V25" s="17">
        <f t="shared" si="129"/>
        <v>0</v>
      </c>
      <c r="W25" s="17">
        <f t="shared" si="129"/>
        <v>0</v>
      </c>
      <c r="X25" s="17">
        <f t="shared" si="129"/>
        <v>0</v>
      </c>
      <c r="Y25" s="9">
        <v>0</v>
      </c>
      <c r="Z25" s="9">
        <v>0</v>
      </c>
      <c r="AA25" s="17">
        <f t="shared" si="137"/>
        <v>0</v>
      </c>
      <c r="AB25" s="9">
        <v>0</v>
      </c>
      <c r="AC25" s="9">
        <v>0</v>
      </c>
      <c r="AD25" s="17">
        <f t="shared" si="138"/>
        <v>0</v>
      </c>
      <c r="AE25" s="17"/>
      <c r="AF25" s="17"/>
      <c r="AG25" s="17"/>
      <c r="AH25" s="17"/>
      <c r="AI25" s="17"/>
      <c r="AJ25" s="17"/>
      <c r="AK25" s="9">
        <v>0</v>
      </c>
      <c r="AL25" s="9">
        <v>0</v>
      </c>
      <c r="AM25" s="17">
        <f t="shared" si="140"/>
        <v>0</v>
      </c>
      <c r="AN25" s="9">
        <v>1</v>
      </c>
      <c r="AO25" s="9">
        <v>0</v>
      </c>
      <c r="AP25" s="17">
        <f t="shared" si="141"/>
        <v>1</v>
      </c>
      <c r="AQ25" s="9">
        <v>0</v>
      </c>
      <c r="AR25" s="9">
        <v>0</v>
      </c>
      <c r="AS25" s="17">
        <f t="shared" si="142"/>
        <v>0</v>
      </c>
      <c r="AT25" s="9">
        <v>0</v>
      </c>
      <c r="AU25" s="9">
        <v>0</v>
      </c>
      <c r="AV25" s="17">
        <f t="shared" si="147"/>
        <v>0</v>
      </c>
      <c r="AW25" s="9">
        <v>0</v>
      </c>
      <c r="AX25" s="9">
        <v>0</v>
      </c>
      <c r="AY25" s="17">
        <f t="shared" si="143"/>
        <v>0</v>
      </c>
      <c r="AZ25" s="70">
        <v>0</v>
      </c>
      <c r="BA25" s="70">
        <v>0</v>
      </c>
      <c r="BB25" s="70">
        <v>0</v>
      </c>
      <c r="BC25" s="70">
        <v>0</v>
      </c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9">
        <v>2</v>
      </c>
      <c r="BZ25" s="48"/>
      <c r="CA25" s="48"/>
      <c r="CB25" s="48"/>
      <c r="CC25" s="48"/>
      <c r="CD25" s="48"/>
      <c r="CE25" s="9">
        <v>0</v>
      </c>
      <c r="CF25" s="9">
        <v>0</v>
      </c>
      <c r="CG25" s="9">
        <v>5</v>
      </c>
      <c r="CH25" s="9">
        <v>5</v>
      </c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70">
        <v>1</v>
      </c>
      <c r="CT25" s="9">
        <v>1</v>
      </c>
      <c r="CU25" s="9">
        <v>1</v>
      </c>
      <c r="CV25" s="9">
        <v>1</v>
      </c>
      <c r="CW25" s="9">
        <v>0</v>
      </c>
      <c r="CX25" s="9">
        <v>0</v>
      </c>
      <c r="CY25" s="9">
        <v>0</v>
      </c>
      <c r="CZ25" s="9">
        <v>0</v>
      </c>
      <c r="DA25" s="9">
        <v>0</v>
      </c>
      <c r="DB25" s="9">
        <v>0</v>
      </c>
      <c r="DC25" s="9">
        <v>0</v>
      </c>
      <c r="DD25" s="9">
        <v>0</v>
      </c>
      <c r="DE25" s="9">
        <v>0</v>
      </c>
      <c r="DF25" s="9">
        <v>0</v>
      </c>
      <c r="DG25" s="9">
        <v>0</v>
      </c>
      <c r="DH25" s="9">
        <v>0</v>
      </c>
      <c r="DI25" s="9">
        <v>0</v>
      </c>
      <c r="DJ25" s="48"/>
      <c r="DK25" s="48"/>
      <c r="DL25" s="48"/>
      <c r="DM25" s="48"/>
      <c r="DN25" s="48"/>
      <c r="DO25" s="48"/>
      <c r="DP25" s="9">
        <v>1</v>
      </c>
      <c r="DQ25" s="17">
        <f t="shared" si="131"/>
        <v>1</v>
      </c>
      <c r="DR25" s="9">
        <v>0</v>
      </c>
      <c r="DS25" s="9">
        <v>0</v>
      </c>
      <c r="DT25" s="17">
        <f t="shared" si="132"/>
        <v>1</v>
      </c>
      <c r="DU25" s="9">
        <v>0</v>
      </c>
      <c r="DV25" s="9">
        <v>1</v>
      </c>
      <c r="DW25" s="17">
        <f t="shared" si="130"/>
        <v>0</v>
      </c>
      <c r="DX25" s="9">
        <v>0</v>
      </c>
      <c r="DY25" s="9">
        <v>0</v>
      </c>
      <c r="DZ25" s="48"/>
      <c r="EA25" s="17"/>
      <c r="EB25" s="17"/>
      <c r="EC25" s="17"/>
      <c r="ED25" s="17"/>
      <c r="EE25" s="17"/>
      <c r="EF25" s="17"/>
      <c r="EG25" s="17"/>
      <c r="EH25" s="17"/>
      <c r="EI25" s="70">
        <v>0</v>
      </c>
      <c r="EJ25" s="70">
        <v>0</v>
      </c>
      <c r="EK25" s="70">
        <v>0</v>
      </c>
      <c r="EL25" s="70">
        <v>0</v>
      </c>
      <c r="EM25" s="70">
        <v>0</v>
      </c>
      <c r="EN25" s="70">
        <v>0</v>
      </c>
      <c r="EO25" s="48"/>
      <c r="EP25" s="48">
        <f t="shared" si="148"/>
        <v>0</v>
      </c>
      <c r="EQ25" s="48"/>
      <c r="ER25" s="48"/>
      <c r="ES25" s="48"/>
      <c r="ET25" s="48">
        <f t="shared" si="149"/>
        <v>0</v>
      </c>
      <c r="EU25" s="48"/>
      <c r="EV25" s="48"/>
      <c r="EW25" s="48"/>
      <c r="EX25" s="48">
        <f t="shared" si="150"/>
        <v>0</v>
      </c>
      <c r="EY25" s="48"/>
      <c r="EZ25" s="48"/>
      <c r="FA25" s="48"/>
    </row>
    <row r="26" spans="4:157" x14ac:dyDescent="0.3">
      <c r="D26" s="21" t="str">
        <f t="shared" si="14"/>
        <v>A Health Centre</v>
      </c>
      <c r="E26" s="21" t="s">
        <v>90</v>
      </c>
      <c r="F26" s="21" t="s">
        <v>105</v>
      </c>
      <c r="G26" s="9">
        <v>2</v>
      </c>
      <c r="H26" s="9">
        <v>0</v>
      </c>
      <c r="I26" s="17">
        <f t="shared" si="133"/>
        <v>2</v>
      </c>
      <c r="J26" s="9">
        <v>0</v>
      </c>
      <c r="K26" s="9">
        <v>0</v>
      </c>
      <c r="L26" s="17">
        <f t="shared" si="134"/>
        <v>0</v>
      </c>
      <c r="M26" s="17">
        <f t="shared" si="135"/>
        <v>0</v>
      </c>
      <c r="N26" s="17">
        <f t="shared" si="144"/>
        <v>0</v>
      </c>
      <c r="O26" s="17">
        <f t="shared" si="145"/>
        <v>0</v>
      </c>
      <c r="P26" s="9">
        <v>0</v>
      </c>
      <c r="Q26" s="9">
        <v>0</v>
      </c>
      <c r="R26" s="17">
        <f t="shared" si="136"/>
        <v>0</v>
      </c>
      <c r="S26" s="17">
        <f t="shared" si="146"/>
        <v>2</v>
      </c>
      <c r="T26" s="17">
        <f t="shared" si="129"/>
        <v>0</v>
      </c>
      <c r="U26" s="17">
        <f t="shared" si="129"/>
        <v>2</v>
      </c>
      <c r="V26" s="17">
        <f t="shared" si="129"/>
        <v>0</v>
      </c>
      <c r="W26" s="17">
        <f t="shared" si="129"/>
        <v>0</v>
      </c>
      <c r="X26" s="17">
        <f t="shared" si="129"/>
        <v>0</v>
      </c>
      <c r="Y26" s="9">
        <v>0</v>
      </c>
      <c r="Z26" s="9">
        <v>0</v>
      </c>
      <c r="AA26" s="17">
        <f t="shared" si="137"/>
        <v>0</v>
      </c>
      <c r="AB26" s="9">
        <v>0</v>
      </c>
      <c r="AC26" s="9">
        <v>0</v>
      </c>
      <c r="AD26" s="17">
        <f t="shared" si="138"/>
        <v>0</v>
      </c>
      <c r="AE26" s="17"/>
      <c r="AF26" s="17"/>
      <c r="AG26" s="17"/>
      <c r="AH26" s="17"/>
      <c r="AI26" s="17"/>
      <c r="AJ26" s="17"/>
      <c r="AK26" s="9">
        <v>0</v>
      </c>
      <c r="AL26" s="9">
        <v>0</v>
      </c>
      <c r="AM26" s="17">
        <f t="shared" si="140"/>
        <v>0</v>
      </c>
      <c r="AN26" s="9">
        <v>0</v>
      </c>
      <c r="AO26" s="9">
        <v>0</v>
      </c>
      <c r="AP26" s="17">
        <f t="shared" si="141"/>
        <v>0</v>
      </c>
      <c r="AQ26" s="9">
        <v>0</v>
      </c>
      <c r="AR26" s="9">
        <v>0</v>
      </c>
      <c r="AS26" s="17">
        <f t="shared" si="142"/>
        <v>0</v>
      </c>
      <c r="AT26" s="9">
        <v>0</v>
      </c>
      <c r="AU26" s="9">
        <v>0</v>
      </c>
      <c r="AV26" s="17">
        <f t="shared" si="147"/>
        <v>0</v>
      </c>
      <c r="AW26" s="9">
        <v>0</v>
      </c>
      <c r="AX26" s="9">
        <v>0</v>
      </c>
      <c r="AY26" s="17">
        <f t="shared" si="143"/>
        <v>0</v>
      </c>
      <c r="AZ26" s="70">
        <v>0</v>
      </c>
      <c r="BA26" s="70">
        <v>0</v>
      </c>
      <c r="BB26" s="70">
        <v>0</v>
      </c>
      <c r="BC26" s="70">
        <v>0</v>
      </c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9">
        <v>0</v>
      </c>
      <c r="BZ26" s="48"/>
      <c r="CA26" s="48"/>
      <c r="CB26" s="48"/>
      <c r="CC26" s="48"/>
      <c r="CD26" s="48"/>
      <c r="CE26" s="9">
        <v>0</v>
      </c>
      <c r="CF26" s="9">
        <v>0</v>
      </c>
      <c r="CG26" s="9">
        <v>6</v>
      </c>
      <c r="CH26" s="9">
        <v>6</v>
      </c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70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>
        <v>0</v>
      </c>
      <c r="DA26" s="9">
        <v>0</v>
      </c>
      <c r="DB26" s="9">
        <v>0</v>
      </c>
      <c r="DC26" s="9">
        <v>0</v>
      </c>
      <c r="DD26" s="9">
        <v>0</v>
      </c>
      <c r="DE26" s="9">
        <v>0</v>
      </c>
      <c r="DF26" s="9">
        <v>0</v>
      </c>
      <c r="DG26" s="9">
        <v>0</v>
      </c>
      <c r="DH26" s="9">
        <v>0</v>
      </c>
      <c r="DI26" s="9">
        <v>0</v>
      </c>
      <c r="DJ26" s="48"/>
      <c r="DK26" s="48"/>
      <c r="DL26" s="48"/>
      <c r="DM26" s="48"/>
      <c r="DN26" s="48"/>
      <c r="DO26" s="48"/>
      <c r="DP26" s="9">
        <v>2</v>
      </c>
      <c r="DQ26" s="17">
        <f t="shared" si="131"/>
        <v>2</v>
      </c>
      <c r="DR26" s="9">
        <v>0</v>
      </c>
      <c r="DS26" s="9">
        <v>0</v>
      </c>
      <c r="DT26" s="17">
        <f t="shared" si="132"/>
        <v>2</v>
      </c>
      <c r="DU26" s="9">
        <v>0</v>
      </c>
      <c r="DV26" s="9">
        <v>2</v>
      </c>
      <c r="DW26" s="17">
        <f t="shared" si="130"/>
        <v>0</v>
      </c>
      <c r="DX26" s="9">
        <v>0</v>
      </c>
      <c r="DY26" s="9">
        <v>0</v>
      </c>
      <c r="DZ26" s="48"/>
      <c r="EA26" s="17"/>
      <c r="EB26" s="17"/>
      <c r="EC26" s="17"/>
      <c r="ED26" s="17"/>
      <c r="EE26" s="17"/>
      <c r="EF26" s="17"/>
      <c r="EG26" s="17"/>
      <c r="EH26" s="17"/>
      <c r="EI26" s="70">
        <v>0</v>
      </c>
      <c r="EJ26" s="70">
        <v>0</v>
      </c>
      <c r="EK26" s="70">
        <v>0</v>
      </c>
      <c r="EL26" s="70">
        <v>0</v>
      </c>
      <c r="EM26" s="70">
        <v>0</v>
      </c>
      <c r="EN26" s="70">
        <v>0</v>
      </c>
      <c r="EO26" s="48"/>
      <c r="EP26" s="48">
        <f t="shared" si="148"/>
        <v>0</v>
      </c>
      <c r="EQ26" s="48"/>
      <c r="ER26" s="48"/>
      <c r="ES26" s="48"/>
      <c r="ET26" s="48">
        <f t="shared" si="149"/>
        <v>0</v>
      </c>
      <c r="EU26" s="48"/>
      <c r="EV26" s="48"/>
      <c r="EW26" s="48"/>
      <c r="EX26" s="48">
        <f t="shared" si="150"/>
        <v>0</v>
      </c>
      <c r="EY26" s="48"/>
      <c r="EZ26" s="48"/>
      <c r="FA26" s="48"/>
    </row>
    <row r="27" spans="4:157" x14ac:dyDescent="0.3">
      <c r="D27" s="21" t="str">
        <f t="shared" si="14"/>
        <v>A Health Centre</v>
      </c>
      <c r="E27" s="21" t="s">
        <v>90</v>
      </c>
      <c r="F27" s="21" t="s">
        <v>106</v>
      </c>
      <c r="G27" s="9">
        <v>2</v>
      </c>
      <c r="H27" s="9">
        <v>0</v>
      </c>
      <c r="I27" s="17">
        <f t="shared" si="133"/>
        <v>2</v>
      </c>
      <c r="J27" s="9">
        <v>0</v>
      </c>
      <c r="K27" s="9">
        <v>0</v>
      </c>
      <c r="L27" s="17">
        <f t="shared" si="134"/>
        <v>0</v>
      </c>
      <c r="M27" s="17">
        <f t="shared" si="135"/>
        <v>0</v>
      </c>
      <c r="N27" s="17">
        <f t="shared" si="144"/>
        <v>0</v>
      </c>
      <c r="O27" s="17">
        <f t="shared" si="145"/>
        <v>0</v>
      </c>
      <c r="P27" s="9">
        <v>0</v>
      </c>
      <c r="Q27" s="9">
        <v>0</v>
      </c>
      <c r="R27" s="17">
        <f t="shared" si="136"/>
        <v>0</v>
      </c>
      <c r="S27" s="17">
        <f t="shared" si="146"/>
        <v>0</v>
      </c>
      <c r="T27" s="17">
        <f t="shared" si="129"/>
        <v>0</v>
      </c>
      <c r="U27" s="17">
        <f t="shared" si="129"/>
        <v>0</v>
      </c>
      <c r="V27" s="17">
        <f t="shared" si="129"/>
        <v>0</v>
      </c>
      <c r="W27" s="17">
        <f t="shared" si="129"/>
        <v>0</v>
      </c>
      <c r="X27" s="17">
        <f t="shared" si="129"/>
        <v>0</v>
      </c>
      <c r="Y27" s="9">
        <v>0</v>
      </c>
      <c r="Z27" s="9">
        <v>0</v>
      </c>
      <c r="AA27" s="17">
        <f t="shared" si="137"/>
        <v>0</v>
      </c>
      <c r="AB27" s="9">
        <v>0</v>
      </c>
      <c r="AC27" s="9">
        <v>0</v>
      </c>
      <c r="AD27" s="17">
        <f t="shared" si="138"/>
        <v>0</v>
      </c>
      <c r="AE27" s="17"/>
      <c r="AF27" s="17"/>
      <c r="AG27" s="17"/>
      <c r="AH27" s="17"/>
      <c r="AI27" s="17"/>
      <c r="AJ27" s="17"/>
      <c r="AK27" s="9">
        <v>4</v>
      </c>
      <c r="AL27" s="9">
        <v>3</v>
      </c>
      <c r="AM27" s="17">
        <f t="shared" si="140"/>
        <v>1</v>
      </c>
      <c r="AN27" s="9">
        <v>0</v>
      </c>
      <c r="AO27" s="9">
        <v>0</v>
      </c>
      <c r="AP27" s="17">
        <f t="shared" si="141"/>
        <v>0</v>
      </c>
      <c r="AQ27" s="9">
        <v>0</v>
      </c>
      <c r="AR27" s="9">
        <v>0</v>
      </c>
      <c r="AS27" s="17">
        <f t="shared" si="142"/>
        <v>0</v>
      </c>
      <c r="AT27" s="9">
        <v>0</v>
      </c>
      <c r="AU27" s="9">
        <v>0</v>
      </c>
      <c r="AV27" s="17">
        <f t="shared" si="147"/>
        <v>0</v>
      </c>
      <c r="AW27" s="9">
        <v>0</v>
      </c>
      <c r="AX27" s="9">
        <v>0</v>
      </c>
      <c r="AY27" s="17">
        <f t="shared" si="143"/>
        <v>0</v>
      </c>
      <c r="AZ27" s="70">
        <v>0</v>
      </c>
      <c r="BA27" s="70">
        <v>0</v>
      </c>
      <c r="BB27" s="70">
        <v>0</v>
      </c>
      <c r="BC27" s="70">
        <v>0</v>
      </c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9">
        <v>1</v>
      </c>
      <c r="BZ27" s="48"/>
      <c r="CA27" s="48"/>
      <c r="CB27" s="48"/>
      <c r="CC27" s="48"/>
      <c r="CD27" s="48"/>
      <c r="CE27" s="9">
        <v>0</v>
      </c>
      <c r="CF27" s="9">
        <v>0</v>
      </c>
      <c r="CG27" s="9">
        <v>3</v>
      </c>
      <c r="CH27" s="9">
        <v>3</v>
      </c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70">
        <v>0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48"/>
      <c r="DK27" s="48"/>
      <c r="DL27" s="48"/>
      <c r="DM27" s="48"/>
      <c r="DN27" s="48"/>
      <c r="DO27" s="48"/>
      <c r="DP27" s="9">
        <v>0</v>
      </c>
      <c r="DQ27" s="17">
        <f t="shared" si="131"/>
        <v>0</v>
      </c>
      <c r="DR27" s="9">
        <v>0</v>
      </c>
      <c r="DS27" s="9">
        <v>0</v>
      </c>
      <c r="DT27" s="17">
        <f t="shared" si="132"/>
        <v>0</v>
      </c>
      <c r="DU27" s="9">
        <v>0</v>
      </c>
      <c r="DV27" s="9">
        <v>0</v>
      </c>
      <c r="DW27" s="17">
        <f t="shared" si="130"/>
        <v>0</v>
      </c>
      <c r="DX27" s="9">
        <v>0</v>
      </c>
      <c r="DY27" s="9">
        <v>0</v>
      </c>
      <c r="DZ27" s="48"/>
      <c r="EA27" s="17"/>
      <c r="EB27" s="17"/>
      <c r="EC27" s="17"/>
      <c r="ED27" s="17"/>
      <c r="EE27" s="17"/>
      <c r="EF27" s="17"/>
      <c r="EG27" s="17"/>
      <c r="EH27" s="17"/>
      <c r="EI27" s="70">
        <v>0</v>
      </c>
      <c r="EJ27" s="70">
        <v>0</v>
      </c>
      <c r="EK27" s="70">
        <v>0</v>
      </c>
      <c r="EL27" s="70">
        <v>0</v>
      </c>
      <c r="EM27" s="70">
        <v>0</v>
      </c>
      <c r="EN27" s="70">
        <v>0</v>
      </c>
      <c r="EO27" s="48"/>
      <c r="EP27" s="48">
        <f t="shared" si="148"/>
        <v>0</v>
      </c>
      <c r="EQ27" s="48"/>
      <c r="ER27" s="48"/>
      <c r="ES27" s="48"/>
      <c r="ET27" s="48">
        <f t="shared" si="149"/>
        <v>0</v>
      </c>
      <c r="EU27" s="48"/>
      <c r="EV27" s="48"/>
      <c r="EW27" s="48"/>
      <c r="EX27" s="48">
        <f t="shared" si="150"/>
        <v>0</v>
      </c>
      <c r="EY27" s="48"/>
      <c r="EZ27" s="48"/>
      <c r="FA27" s="48"/>
    </row>
    <row r="28" spans="4:157" x14ac:dyDescent="0.3">
      <c r="D28" s="21" t="str">
        <f t="shared" si="14"/>
        <v>A Health Centre</v>
      </c>
      <c r="E28" s="21" t="s">
        <v>90</v>
      </c>
      <c r="F28" s="21" t="s">
        <v>107</v>
      </c>
      <c r="G28" s="9">
        <v>0</v>
      </c>
      <c r="H28" s="9">
        <v>0</v>
      </c>
      <c r="I28" s="17">
        <f t="shared" si="133"/>
        <v>0</v>
      </c>
      <c r="J28" s="9">
        <v>0</v>
      </c>
      <c r="K28" s="9">
        <v>0</v>
      </c>
      <c r="L28" s="17">
        <f t="shared" si="134"/>
        <v>0</v>
      </c>
      <c r="M28" s="17">
        <f t="shared" si="135"/>
        <v>0</v>
      </c>
      <c r="N28" s="17">
        <f t="shared" si="144"/>
        <v>0</v>
      </c>
      <c r="O28" s="17">
        <f t="shared" si="145"/>
        <v>0</v>
      </c>
      <c r="P28" s="9">
        <v>0</v>
      </c>
      <c r="Q28" s="9">
        <v>0</v>
      </c>
      <c r="R28" s="17">
        <f t="shared" si="136"/>
        <v>0</v>
      </c>
      <c r="S28" s="17">
        <f t="shared" si="146"/>
        <v>0</v>
      </c>
      <c r="T28" s="17">
        <f t="shared" si="129"/>
        <v>0</v>
      </c>
      <c r="U28" s="17">
        <f t="shared" si="129"/>
        <v>0</v>
      </c>
      <c r="V28" s="17">
        <f t="shared" si="129"/>
        <v>0</v>
      </c>
      <c r="W28" s="17">
        <f t="shared" si="129"/>
        <v>0</v>
      </c>
      <c r="X28" s="17">
        <f t="shared" si="129"/>
        <v>0</v>
      </c>
      <c r="Y28" s="9">
        <v>0</v>
      </c>
      <c r="Z28" s="9">
        <v>0</v>
      </c>
      <c r="AA28" s="17">
        <f t="shared" si="137"/>
        <v>0</v>
      </c>
      <c r="AB28" s="9">
        <v>0</v>
      </c>
      <c r="AC28" s="9">
        <v>0</v>
      </c>
      <c r="AD28" s="17">
        <f t="shared" si="138"/>
        <v>0</v>
      </c>
      <c r="AE28" s="17"/>
      <c r="AF28" s="17"/>
      <c r="AG28" s="17"/>
      <c r="AH28" s="17"/>
      <c r="AI28" s="17"/>
      <c r="AJ28" s="17"/>
      <c r="AK28" s="9">
        <v>0</v>
      </c>
      <c r="AL28" s="9">
        <v>0</v>
      </c>
      <c r="AM28" s="17">
        <f t="shared" si="140"/>
        <v>0</v>
      </c>
      <c r="AN28" s="9">
        <v>0</v>
      </c>
      <c r="AO28" s="9">
        <v>0</v>
      </c>
      <c r="AP28" s="17">
        <f t="shared" si="141"/>
        <v>0</v>
      </c>
      <c r="AQ28" s="9">
        <v>1</v>
      </c>
      <c r="AR28" s="9">
        <v>0</v>
      </c>
      <c r="AS28" s="17">
        <f t="shared" si="142"/>
        <v>1</v>
      </c>
      <c r="AT28" s="9">
        <v>0</v>
      </c>
      <c r="AU28" s="9">
        <v>0</v>
      </c>
      <c r="AV28" s="17">
        <f t="shared" si="147"/>
        <v>0</v>
      </c>
      <c r="AW28" s="9">
        <v>0</v>
      </c>
      <c r="AX28" s="9">
        <v>0</v>
      </c>
      <c r="AY28" s="17">
        <f t="shared" si="143"/>
        <v>0</v>
      </c>
      <c r="AZ28" s="70">
        <v>0</v>
      </c>
      <c r="BA28" s="70">
        <v>0</v>
      </c>
      <c r="BB28" s="70">
        <v>0</v>
      </c>
      <c r="BC28" s="70">
        <v>0</v>
      </c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9">
        <v>0</v>
      </c>
      <c r="BZ28" s="48"/>
      <c r="CA28" s="48"/>
      <c r="CB28" s="48"/>
      <c r="CC28" s="48"/>
      <c r="CD28" s="48"/>
      <c r="CE28" s="9">
        <v>0</v>
      </c>
      <c r="CF28" s="9">
        <v>0</v>
      </c>
      <c r="CG28" s="9">
        <v>8</v>
      </c>
      <c r="CH28" s="9">
        <v>8</v>
      </c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70">
        <v>2</v>
      </c>
      <c r="CT28" s="9">
        <v>2</v>
      </c>
      <c r="CU28" s="9">
        <v>2</v>
      </c>
      <c r="CV28" s="9">
        <v>2</v>
      </c>
      <c r="CW28" s="9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48"/>
      <c r="DK28" s="48"/>
      <c r="DL28" s="48"/>
      <c r="DM28" s="48"/>
      <c r="DN28" s="48"/>
      <c r="DO28" s="48"/>
      <c r="DP28" s="9">
        <v>0</v>
      </c>
      <c r="DQ28" s="17">
        <f t="shared" si="131"/>
        <v>0</v>
      </c>
      <c r="DR28" s="9">
        <v>0</v>
      </c>
      <c r="DS28" s="9">
        <v>0</v>
      </c>
      <c r="DT28" s="17">
        <f t="shared" si="132"/>
        <v>0</v>
      </c>
      <c r="DU28" s="9">
        <v>0</v>
      </c>
      <c r="DV28" s="9">
        <v>0</v>
      </c>
      <c r="DW28" s="17">
        <f t="shared" si="130"/>
        <v>0</v>
      </c>
      <c r="DX28" s="9">
        <v>0</v>
      </c>
      <c r="DY28" s="9">
        <v>0</v>
      </c>
      <c r="DZ28" s="48"/>
      <c r="EA28" s="17"/>
      <c r="EB28" s="17"/>
      <c r="EC28" s="17"/>
      <c r="ED28" s="17"/>
      <c r="EE28" s="17"/>
      <c r="EF28" s="17"/>
      <c r="EG28" s="17"/>
      <c r="EH28" s="17"/>
      <c r="EI28" s="70">
        <v>0</v>
      </c>
      <c r="EJ28" s="70">
        <v>0</v>
      </c>
      <c r="EK28" s="70">
        <v>0</v>
      </c>
      <c r="EL28" s="70">
        <v>0</v>
      </c>
      <c r="EM28" s="70">
        <v>0</v>
      </c>
      <c r="EN28" s="70">
        <v>0</v>
      </c>
      <c r="EO28" s="48"/>
      <c r="EP28" s="48">
        <f t="shared" si="148"/>
        <v>0</v>
      </c>
      <c r="EQ28" s="48"/>
      <c r="ER28" s="48"/>
      <c r="ES28" s="48"/>
      <c r="ET28" s="48">
        <f t="shared" si="149"/>
        <v>0</v>
      </c>
      <c r="EU28" s="48"/>
      <c r="EV28" s="48"/>
      <c r="EW28" s="48"/>
      <c r="EX28" s="48">
        <f t="shared" si="150"/>
        <v>0</v>
      </c>
      <c r="EY28" s="48"/>
      <c r="EZ28" s="48"/>
      <c r="FA28" s="48"/>
    </row>
    <row r="29" spans="4:157" x14ac:dyDescent="0.3">
      <c r="D29" s="22" t="str">
        <f t="shared" si="14"/>
        <v>A Health Centre</v>
      </c>
      <c r="E29" s="22" t="s">
        <v>90</v>
      </c>
      <c r="F29" s="22" t="s">
        <v>296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>
        <f t="shared" si="136"/>
        <v>0</v>
      </c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17"/>
      <c r="BZ29" s="48"/>
      <c r="CA29" s="48"/>
      <c r="CB29" s="48"/>
      <c r="CC29" s="48"/>
      <c r="CD29" s="48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48"/>
      <c r="DK29" s="48"/>
      <c r="DL29" s="48"/>
      <c r="DM29" s="48"/>
      <c r="DN29" s="48"/>
      <c r="DO29" s="48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48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</row>
    <row r="30" spans="4:157" x14ac:dyDescent="0.3">
      <c r="D30" s="22" t="str">
        <f t="shared" si="14"/>
        <v>A Health Centre</v>
      </c>
      <c r="E30" s="22" t="s">
        <v>90</v>
      </c>
      <c r="F30" s="22" t="s">
        <v>297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>
        <f t="shared" si="136"/>
        <v>0</v>
      </c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17"/>
      <c r="BZ30" s="48"/>
      <c r="CA30" s="48"/>
      <c r="CB30" s="48"/>
      <c r="CC30" s="48"/>
      <c r="CD30" s="48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48"/>
      <c r="DK30" s="48"/>
      <c r="DL30" s="48"/>
      <c r="DM30" s="48"/>
      <c r="DN30" s="48"/>
      <c r="DO30" s="48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48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</row>
    <row r="31" spans="4:157" x14ac:dyDescent="0.3">
      <c r="D31" s="22" t="str">
        <f t="shared" si="14"/>
        <v>A Health Centre</v>
      </c>
      <c r="E31" s="22" t="s">
        <v>90</v>
      </c>
      <c r="F31" s="22" t="s">
        <v>298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>
        <f t="shared" si="136"/>
        <v>0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17"/>
      <c r="BZ31" s="48"/>
      <c r="CA31" s="48"/>
      <c r="CB31" s="48"/>
      <c r="CC31" s="48"/>
      <c r="CD31" s="48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48"/>
      <c r="DK31" s="48"/>
      <c r="DL31" s="48"/>
      <c r="DM31" s="48"/>
      <c r="DN31" s="48"/>
      <c r="DO31" s="48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48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</row>
    <row r="32" spans="4:157" x14ac:dyDescent="0.3">
      <c r="D32" s="22" t="str">
        <f t="shared" si="14"/>
        <v>A Health Centre</v>
      </c>
      <c r="E32" s="22" t="s">
        <v>90</v>
      </c>
      <c r="F32" s="22" t="s">
        <v>299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>
        <f t="shared" si="136"/>
        <v>0</v>
      </c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17"/>
      <c r="BZ32" s="48"/>
      <c r="CA32" s="48"/>
      <c r="CB32" s="48"/>
      <c r="CC32" s="48"/>
      <c r="CD32" s="48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48"/>
      <c r="DK32" s="48"/>
      <c r="DL32" s="48"/>
      <c r="DM32" s="48"/>
      <c r="DN32" s="48"/>
      <c r="DO32" s="48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48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</row>
    <row r="33" spans="4:157" ht="15" customHeight="1" x14ac:dyDescent="0.3">
      <c r="D33" s="21" t="str">
        <f t="shared" si="14"/>
        <v>A Health Centre</v>
      </c>
      <c r="E33" s="21" t="s">
        <v>90</v>
      </c>
      <c r="F33" s="21" t="s">
        <v>95</v>
      </c>
      <c r="G33" s="9">
        <v>0</v>
      </c>
      <c r="H33" s="9">
        <v>0</v>
      </c>
      <c r="I33" s="17">
        <f t="shared" si="133"/>
        <v>0</v>
      </c>
      <c r="J33" s="9">
        <v>0</v>
      </c>
      <c r="K33" s="9">
        <v>0</v>
      </c>
      <c r="L33" s="17">
        <f t="shared" ref="L33:L52" si="151">J33-K33</f>
        <v>0</v>
      </c>
      <c r="M33" s="17">
        <f t="shared" ref="M33:M52" si="152">N33+O33</f>
        <v>0</v>
      </c>
      <c r="N33" s="17">
        <f t="shared" ref="N33" si="153">DM33</f>
        <v>0</v>
      </c>
      <c r="O33" s="17">
        <f t="shared" ref="O33" si="154">DK33</f>
        <v>0</v>
      </c>
      <c r="P33" s="9">
        <v>0</v>
      </c>
      <c r="Q33" s="9">
        <v>0</v>
      </c>
      <c r="R33" s="17">
        <f t="shared" si="136"/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17">
        <f t="shared" si="137"/>
        <v>0</v>
      </c>
      <c r="AB33" s="9">
        <v>0</v>
      </c>
      <c r="AC33" s="9">
        <v>0</v>
      </c>
      <c r="AD33" s="17">
        <f t="shared" si="138"/>
        <v>0</v>
      </c>
      <c r="AE33" s="17"/>
      <c r="AF33" s="17"/>
      <c r="AG33" s="17"/>
      <c r="AH33" s="9">
        <v>0</v>
      </c>
      <c r="AI33" s="9">
        <v>0</v>
      </c>
      <c r="AJ33" s="17">
        <f t="shared" ref="AJ33" si="155">AH33-AI33</f>
        <v>0</v>
      </c>
      <c r="AK33" s="9">
        <v>0</v>
      </c>
      <c r="AL33" s="9">
        <v>0</v>
      </c>
      <c r="AM33" s="17">
        <f t="shared" ref="AM33" si="156">AK33-AL33</f>
        <v>0</v>
      </c>
      <c r="AN33" s="9">
        <v>0</v>
      </c>
      <c r="AO33" s="9">
        <v>0</v>
      </c>
      <c r="AP33" s="17">
        <f t="shared" ref="AP33" si="157">AN33-AO33</f>
        <v>0</v>
      </c>
      <c r="AQ33" s="9">
        <v>0</v>
      </c>
      <c r="AR33" s="9">
        <v>0</v>
      </c>
      <c r="AS33" s="17">
        <f t="shared" ref="AS33" si="158">AQ33-AR33</f>
        <v>0</v>
      </c>
      <c r="AT33" s="9">
        <v>0</v>
      </c>
      <c r="AU33" s="9">
        <v>0</v>
      </c>
      <c r="AV33" s="17">
        <f t="shared" ref="AV33" si="159">AT33-AU33</f>
        <v>0</v>
      </c>
      <c r="AW33" s="9">
        <v>0</v>
      </c>
      <c r="AX33" s="9">
        <v>0</v>
      </c>
      <c r="AY33" s="17">
        <f t="shared" ref="AY33" si="160">AW33-AX33</f>
        <v>0</v>
      </c>
      <c r="AZ33" s="70">
        <v>0</v>
      </c>
      <c r="BA33" s="70">
        <v>0</v>
      </c>
      <c r="BB33" s="70">
        <v>0</v>
      </c>
      <c r="BC33" s="70">
        <v>0</v>
      </c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0</v>
      </c>
      <c r="CZ33" s="9">
        <v>0</v>
      </c>
      <c r="DA33" s="9">
        <v>0</v>
      </c>
      <c r="DB33" s="9">
        <v>0</v>
      </c>
      <c r="DC33" s="9">
        <v>0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48"/>
      <c r="DK33" s="48"/>
      <c r="DL33" s="48"/>
      <c r="DM33" s="48"/>
      <c r="DN33" s="48"/>
      <c r="DO33" s="48"/>
      <c r="DP33" s="9">
        <v>0</v>
      </c>
      <c r="DQ33" s="17">
        <f t="shared" ref="DQ33" si="161">DR33+DS33+DU33+DV33</f>
        <v>0</v>
      </c>
      <c r="DR33" s="9">
        <v>0</v>
      </c>
      <c r="DS33" s="9">
        <v>0</v>
      </c>
      <c r="DT33" s="17">
        <f t="shared" ref="DT33" si="162">DU33+DV33</f>
        <v>0</v>
      </c>
      <c r="DU33" s="9">
        <v>0</v>
      </c>
      <c r="DV33" s="9">
        <v>0</v>
      </c>
      <c r="DW33" s="17">
        <f t="shared" ref="DW33" si="163">DX33+DY33</f>
        <v>0</v>
      </c>
      <c r="DX33" s="9">
        <v>0</v>
      </c>
      <c r="DY33" s="9">
        <v>0</v>
      </c>
      <c r="DZ33" s="48"/>
      <c r="EA33" s="9">
        <v>0</v>
      </c>
      <c r="EB33" s="9">
        <v>0</v>
      </c>
      <c r="EC33" s="9">
        <v>0</v>
      </c>
      <c r="ED33" s="9">
        <v>0</v>
      </c>
      <c r="EE33" s="9">
        <v>0</v>
      </c>
      <c r="EF33" s="9">
        <v>0</v>
      </c>
      <c r="EG33" s="9">
        <v>0</v>
      </c>
      <c r="EH33" s="9">
        <v>0</v>
      </c>
      <c r="EI33" s="9">
        <v>0</v>
      </c>
      <c r="EJ33" s="9">
        <v>0</v>
      </c>
      <c r="EK33" s="9">
        <v>0</v>
      </c>
      <c r="EL33" s="9">
        <v>0</v>
      </c>
      <c r="EM33" s="9">
        <v>0</v>
      </c>
      <c r="EN33" s="9">
        <v>0</v>
      </c>
      <c r="EO33" s="48"/>
      <c r="EP33" s="48">
        <f t="shared" ref="EP33" si="164">EQ33+ER33+ES33</f>
        <v>0</v>
      </c>
      <c r="EQ33" s="48"/>
      <c r="ER33" s="48"/>
      <c r="ES33" s="48"/>
      <c r="ET33" s="48">
        <f t="shared" ref="ET33" si="165">EU33+EV33+EW33</f>
        <v>0</v>
      </c>
      <c r="EU33" s="48"/>
      <c r="EV33" s="48"/>
      <c r="EW33" s="48"/>
      <c r="EX33" s="48">
        <f t="shared" ref="EX33" si="166">EY33+EZ33+FA33</f>
        <v>0</v>
      </c>
      <c r="EY33" s="48"/>
      <c r="EZ33" s="48"/>
      <c r="FA33" s="48"/>
    </row>
    <row r="34" spans="4:157" ht="15" customHeight="1" x14ac:dyDescent="0.3">
      <c r="D34" s="23" t="str">
        <f t="shared" si="14"/>
        <v>A Health Centre</v>
      </c>
      <c r="E34" s="23" t="s">
        <v>91</v>
      </c>
      <c r="F34" s="23" t="s">
        <v>293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>
        <f t="shared" si="136"/>
        <v>0</v>
      </c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48"/>
      <c r="DK34" s="48"/>
      <c r="DL34" s="48"/>
      <c r="DM34" s="48"/>
      <c r="DN34" s="48"/>
      <c r="DO34" s="48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48"/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9">
        <v>0</v>
      </c>
      <c r="EH34" s="9">
        <v>0</v>
      </c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</row>
    <row r="35" spans="4:157" ht="15" customHeight="1" x14ac:dyDescent="0.3">
      <c r="D35" s="23" t="str">
        <f t="shared" si="14"/>
        <v>A Health Centre</v>
      </c>
      <c r="E35" s="23" t="s">
        <v>91</v>
      </c>
      <c r="F35" s="23" t="s">
        <v>294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>
        <f t="shared" si="136"/>
        <v>0</v>
      </c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48"/>
      <c r="DK35" s="48"/>
      <c r="DL35" s="48"/>
      <c r="DM35" s="48"/>
      <c r="DN35" s="48"/>
      <c r="DO35" s="48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48"/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9">
        <v>0</v>
      </c>
      <c r="EH35" s="9">
        <v>0</v>
      </c>
      <c r="EI35" s="48"/>
      <c r="EJ35" s="48"/>
      <c r="EK35" s="48"/>
      <c r="EL35" s="48"/>
      <c r="EM35" s="48"/>
      <c r="EN35" s="48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</row>
    <row r="36" spans="4:157" ht="15" customHeight="1" x14ac:dyDescent="0.3">
      <c r="D36" s="21" t="str">
        <f t="shared" si="14"/>
        <v>A Health Centre</v>
      </c>
      <c r="E36" s="21" t="s">
        <v>91</v>
      </c>
      <c r="F36" s="21" t="s">
        <v>96</v>
      </c>
      <c r="G36" s="9">
        <v>0</v>
      </c>
      <c r="H36" s="9">
        <v>0</v>
      </c>
      <c r="I36" s="17">
        <f t="shared" si="133"/>
        <v>0</v>
      </c>
      <c r="J36" s="9">
        <v>0</v>
      </c>
      <c r="K36" s="9">
        <v>0</v>
      </c>
      <c r="L36" s="17">
        <f t="shared" si="151"/>
        <v>0</v>
      </c>
      <c r="M36" s="17">
        <f t="shared" si="152"/>
        <v>0</v>
      </c>
      <c r="N36" s="17">
        <f t="shared" ref="N36:N47" si="167">DM36</f>
        <v>0</v>
      </c>
      <c r="O36" s="17">
        <f t="shared" ref="O36:O47" si="168">DK36</f>
        <v>0</v>
      </c>
      <c r="P36" s="9">
        <v>0</v>
      </c>
      <c r="Q36" s="9">
        <v>0</v>
      </c>
      <c r="R36" s="17">
        <f t="shared" si="136"/>
        <v>0</v>
      </c>
      <c r="S36" s="17"/>
      <c r="T36" s="17"/>
      <c r="U36" s="17"/>
      <c r="V36" s="17"/>
      <c r="W36" s="17"/>
      <c r="X36" s="17"/>
      <c r="Y36" s="9">
        <v>0</v>
      </c>
      <c r="Z36" s="9">
        <v>0</v>
      </c>
      <c r="AA36" s="17">
        <f t="shared" si="137"/>
        <v>0</v>
      </c>
      <c r="AB36" s="9">
        <v>0</v>
      </c>
      <c r="AC36" s="9">
        <v>0</v>
      </c>
      <c r="AD36" s="17">
        <f t="shared" si="138"/>
        <v>0</v>
      </c>
      <c r="AE36" s="17"/>
      <c r="AF36" s="17"/>
      <c r="AG36" s="17"/>
      <c r="AH36" s="9"/>
      <c r="AI36" s="9"/>
      <c r="AJ36" s="17">
        <f t="shared" ref="AJ36:AJ40" si="169">AH36-AI36</f>
        <v>0</v>
      </c>
      <c r="AK36" s="9">
        <v>0</v>
      </c>
      <c r="AL36" s="9">
        <v>0</v>
      </c>
      <c r="AM36" s="17">
        <f t="shared" ref="AM36:AM47" si="170">AK36-AL36</f>
        <v>0</v>
      </c>
      <c r="AN36" s="9">
        <v>0</v>
      </c>
      <c r="AO36" s="9">
        <v>0</v>
      </c>
      <c r="AP36" s="17">
        <f t="shared" ref="AP36:AP47" si="171">AN36-AO36</f>
        <v>0</v>
      </c>
      <c r="AQ36" s="9">
        <v>0</v>
      </c>
      <c r="AR36" s="9">
        <v>0</v>
      </c>
      <c r="AS36" s="17">
        <f t="shared" ref="AS36:AS47" si="172">AQ36-AR36</f>
        <v>0</v>
      </c>
      <c r="AT36" s="17"/>
      <c r="AU36" s="17"/>
      <c r="AV36" s="17"/>
      <c r="AW36" s="9">
        <v>0</v>
      </c>
      <c r="AX36" s="9">
        <v>0</v>
      </c>
      <c r="AY36" s="17">
        <f t="shared" ref="AY36:AY47" si="173">AW36-AX36</f>
        <v>0</v>
      </c>
      <c r="AZ36" s="70">
        <v>0</v>
      </c>
      <c r="BA36" s="70">
        <v>0</v>
      </c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61"/>
      <c r="BZ36" s="9"/>
      <c r="CA36" s="9"/>
      <c r="CB36" s="9"/>
      <c r="CC36" s="9"/>
      <c r="CD36" s="9"/>
      <c r="CE36" s="9"/>
      <c r="CF36" s="9"/>
      <c r="CG36" s="48"/>
      <c r="CH36" s="48"/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70">
        <v>0</v>
      </c>
      <c r="CP36" s="70">
        <v>0</v>
      </c>
      <c r="CQ36" s="70">
        <v>0</v>
      </c>
      <c r="CR36" s="70">
        <v>0</v>
      </c>
      <c r="CS36" s="61"/>
      <c r="CT36" s="9"/>
      <c r="CU36" s="9"/>
      <c r="CV36" s="9"/>
      <c r="CW36" s="9">
        <v>0</v>
      </c>
      <c r="CX36" s="9">
        <v>0</v>
      </c>
      <c r="CY36" s="9">
        <v>0</v>
      </c>
      <c r="CZ36" s="9">
        <v>0</v>
      </c>
      <c r="DA36" s="17"/>
      <c r="DB36" s="17"/>
      <c r="DC36" s="17"/>
      <c r="DD36" s="17"/>
      <c r="DE36" s="17"/>
      <c r="DF36" s="17"/>
      <c r="DG36" s="17"/>
      <c r="DH36" s="17"/>
      <c r="DI36" s="17"/>
      <c r="DJ36" s="48"/>
      <c r="DK36" s="48"/>
      <c r="DL36" s="48"/>
      <c r="DM36" s="48"/>
      <c r="DN36" s="48"/>
      <c r="DO36" s="48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48"/>
      <c r="EA36" s="17"/>
      <c r="EB36" s="17"/>
      <c r="EC36" s="17"/>
      <c r="ED36" s="17"/>
      <c r="EE36" s="17"/>
      <c r="EF36" s="17"/>
      <c r="EG36" s="17"/>
      <c r="EH36" s="17"/>
      <c r="EI36" s="48"/>
      <c r="EJ36" s="48"/>
      <c r="EK36" s="48"/>
      <c r="EL36" s="48"/>
      <c r="EM36" s="48"/>
      <c r="EN36" s="48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</row>
    <row r="37" spans="4:157" x14ac:dyDescent="0.3">
      <c r="D37" s="21" t="str">
        <f t="shared" si="14"/>
        <v>A Health Centre</v>
      </c>
      <c r="E37" s="21" t="s">
        <v>91</v>
      </c>
      <c r="F37" s="21" t="s">
        <v>97</v>
      </c>
      <c r="G37" s="9">
        <v>0</v>
      </c>
      <c r="H37" s="9">
        <v>0</v>
      </c>
      <c r="I37" s="17">
        <f t="shared" si="133"/>
        <v>0</v>
      </c>
      <c r="J37" s="9">
        <v>0</v>
      </c>
      <c r="K37" s="9">
        <v>0</v>
      </c>
      <c r="L37" s="17">
        <f t="shared" si="151"/>
        <v>0</v>
      </c>
      <c r="M37" s="17">
        <f t="shared" si="152"/>
        <v>0</v>
      </c>
      <c r="N37" s="17">
        <f t="shared" si="167"/>
        <v>0</v>
      </c>
      <c r="O37" s="17">
        <f t="shared" si="168"/>
        <v>0</v>
      </c>
      <c r="P37" s="9">
        <v>0</v>
      </c>
      <c r="Q37" s="9">
        <v>0</v>
      </c>
      <c r="R37" s="17">
        <f t="shared" si="136"/>
        <v>0</v>
      </c>
      <c r="S37" s="17"/>
      <c r="T37" s="17"/>
      <c r="U37" s="17"/>
      <c r="V37" s="17"/>
      <c r="W37" s="17"/>
      <c r="X37" s="17"/>
      <c r="Y37" s="9">
        <v>0</v>
      </c>
      <c r="Z37" s="9">
        <v>0</v>
      </c>
      <c r="AA37" s="17">
        <f t="shared" si="137"/>
        <v>0</v>
      </c>
      <c r="AB37" s="9">
        <v>0</v>
      </c>
      <c r="AC37" s="9">
        <v>0</v>
      </c>
      <c r="AD37" s="17">
        <f t="shared" si="138"/>
        <v>0</v>
      </c>
      <c r="AE37" s="17"/>
      <c r="AF37" s="17"/>
      <c r="AG37" s="17"/>
      <c r="AH37" s="9"/>
      <c r="AI37" s="9"/>
      <c r="AJ37" s="17">
        <f t="shared" si="169"/>
        <v>0</v>
      </c>
      <c r="AK37" s="9">
        <v>0</v>
      </c>
      <c r="AL37" s="9">
        <v>0</v>
      </c>
      <c r="AM37" s="17">
        <f t="shared" si="170"/>
        <v>0</v>
      </c>
      <c r="AN37" s="9">
        <v>0</v>
      </c>
      <c r="AO37" s="9">
        <v>0</v>
      </c>
      <c r="AP37" s="17">
        <f t="shared" si="171"/>
        <v>0</v>
      </c>
      <c r="AQ37" s="9">
        <v>0</v>
      </c>
      <c r="AR37" s="9">
        <v>0</v>
      </c>
      <c r="AS37" s="17">
        <f t="shared" si="172"/>
        <v>0</v>
      </c>
      <c r="AT37" s="17"/>
      <c r="AU37" s="17"/>
      <c r="AV37" s="17"/>
      <c r="AW37" s="9">
        <v>0</v>
      </c>
      <c r="AX37" s="9">
        <v>0</v>
      </c>
      <c r="AY37" s="17">
        <f t="shared" si="173"/>
        <v>0</v>
      </c>
      <c r="AZ37" s="70">
        <v>0</v>
      </c>
      <c r="BA37" s="70">
        <v>0</v>
      </c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61"/>
      <c r="BZ37" s="9"/>
      <c r="CA37" s="9"/>
      <c r="CB37" s="9"/>
      <c r="CC37" s="9"/>
      <c r="CD37" s="9"/>
      <c r="CE37" s="9"/>
      <c r="CF37" s="9"/>
      <c r="CG37" s="48"/>
      <c r="CH37" s="48"/>
      <c r="CI37" s="9">
        <v>1</v>
      </c>
      <c r="CJ37" s="9">
        <v>0</v>
      </c>
      <c r="CK37" s="9">
        <v>0</v>
      </c>
      <c r="CL37" s="9">
        <v>1</v>
      </c>
      <c r="CM37" s="9">
        <v>1</v>
      </c>
      <c r="CN37" s="9">
        <v>0</v>
      </c>
      <c r="CO37" s="70">
        <v>1</v>
      </c>
      <c r="CP37" s="70">
        <v>0</v>
      </c>
      <c r="CQ37" s="70">
        <v>0</v>
      </c>
      <c r="CR37" s="70">
        <v>0</v>
      </c>
      <c r="CS37" s="61"/>
      <c r="CT37" s="9"/>
      <c r="CU37" s="9"/>
      <c r="CV37" s="9"/>
      <c r="CW37" s="9">
        <v>0</v>
      </c>
      <c r="CX37" s="9">
        <v>0</v>
      </c>
      <c r="CY37" s="9">
        <v>0</v>
      </c>
      <c r="CZ37" s="9">
        <v>0</v>
      </c>
      <c r="DA37" s="17"/>
      <c r="DB37" s="17"/>
      <c r="DC37" s="17"/>
      <c r="DD37" s="17"/>
      <c r="DE37" s="17"/>
      <c r="DF37" s="17"/>
      <c r="DG37" s="17"/>
      <c r="DH37" s="17"/>
      <c r="DI37" s="17"/>
      <c r="DJ37" s="48"/>
      <c r="DK37" s="48"/>
      <c r="DL37" s="48"/>
      <c r="DM37" s="48"/>
      <c r="DN37" s="48"/>
      <c r="DO37" s="48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48"/>
      <c r="EA37" s="17"/>
      <c r="EB37" s="17"/>
      <c r="EC37" s="17"/>
      <c r="ED37" s="17"/>
      <c r="EE37" s="17"/>
      <c r="EF37" s="17"/>
      <c r="EG37" s="17"/>
      <c r="EH37" s="17"/>
      <c r="EI37" s="48"/>
      <c r="EJ37" s="48"/>
      <c r="EK37" s="48"/>
      <c r="EL37" s="48"/>
      <c r="EM37" s="48"/>
      <c r="EN37" s="48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</row>
    <row r="38" spans="4:157" x14ac:dyDescent="0.3">
      <c r="D38" s="21" t="str">
        <f t="shared" si="14"/>
        <v>A Health Centre</v>
      </c>
      <c r="E38" s="21" t="s">
        <v>91</v>
      </c>
      <c r="F38" s="21" t="s">
        <v>98</v>
      </c>
      <c r="G38" s="9">
        <v>0</v>
      </c>
      <c r="H38" s="9">
        <v>0</v>
      </c>
      <c r="I38" s="17">
        <f t="shared" si="133"/>
        <v>0</v>
      </c>
      <c r="J38" s="9">
        <v>0</v>
      </c>
      <c r="K38" s="9">
        <v>0</v>
      </c>
      <c r="L38" s="17">
        <f t="shared" si="151"/>
        <v>0</v>
      </c>
      <c r="M38" s="17">
        <f t="shared" si="152"/>
        <v>0</v>
      </c>
      <c r="N38" s="17">
        <f t="shared" si="167"/>
        <v>0</v>
      </c>
      <c r="O38" s="17">
        <f t="shared" si="168"/>
        <v>0</v>
      </c>
      <c r="P38" s="9">
        <v>0</v>
      </c>
      <c r="Q38" s="9">
        <v>0</v>
      </c>
      <c r="R38" s="17">
        <f t="shared" si="136"/>
        <v>0</v>
      </c>
      <c r="S38" s="17"/>
      <c r="T38" s="17"/>
      <c r="U38" s="17"/>
      <c r="V38" s="17"/>
      <c r="W38" s="17"/>
      <c r="X38" s="17"/>
      <c r="Y38" s="9">
        <v>0</v>
      </c>
      <c r="Z38" s="9">
        <v>0</v>
      </c>
      <c r="AA38" s="17">
        <f t="shared" si="137"/>
        <v>0</v>
      </c>
      <c r="AB38" s="9">
        <v>0</v>
      </c>
      <c r="AC38" s="9">
        <v>0</v>
      </c>
      <c r="AD38" s="17">
        <f t="shared" si="138"/>
        <v>0</v>
      </c>
      <c r="AE38" s="17"/>
      <c r="AF38" s="17"/>
      <c r="AG38" s="17"/>
      <c r="AH38" s="9"/>
      <c r="AI38" s="9"/>
      <c r="AJ38" s="17">
        <f t="shared" si="169"/>
        <v>0</v>
      </c>
      <c r="AK38" s="9">
        <v>0</v>
      </c>
      <c r="AL38" s="9">
        <v>0</v>
      </c>
      <c r="AM38" s="17">
        <f t="shared" si="170"/>
        <v>0</v>
      </c>
      <c r="AN38" s="9">
        <v>0</v>
      </c>
      <c r="AO38" s="9">
        <v>0</v>
      </c>
      <c r="AP38" s="17">
        <f t="shared" si="171"/>
        <v>0</v>
      </c>
      <c r="AQ38" s="9">
        <v>0</v>
      </c>
      <c r="AR38" s="9">
        <v>0</v>
      </c>
      <c r="AS38" s="17">
        <f t="shared" si="172"/>
        <v>0</v>
      </c>
      <c r="AT38" s="17"/>
      <c r="AU38" s="17"/>
      <c r="AV38" s="17"/>
      <c r="AW38" s="9">
        <v>0</v>
      </c>
      <c r="AX38" s="9">
        <v>0</v>
      </c>
      <c r="AY38" s="17">
        <f t="shared" si="173"/>
        <v>0</v>
      </c>
      <c r="AZ38" s="70">
        <v>0</v>
      </c>
      <c r="BA38" s="70">
        <v>0</v>
      </c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61"/>
      <c r="BZ38" s="9"/>
      <c r="CA38" s="9"/>
      <c r="CB38" s="9"/>
      <c r="CC38" s="9"/>
      <c r="CD38" s="9"/>
      <c r="CE38" s="9"/>
      <c r="CF38" s="9"/>
      <c r="CG38" s="48"/>
      <c r="CH38" s="48"/>
      <c r="CI38" s="9">
        <v>3</v>
      </c>
      <c r="CJ38" s="9">
        <v>0</v>
      </c>
      <c r="CK38" s="9">
        <v>0</v>
      </c>
      <c r="CL38" s="9">
        <v>3</v>
      </c>
      <c r="CM38" s="9">
        <v>3</v>
      </c>
      <c r="CN38" s="9">
        <v>0</v>
      </c>
      <c r="CO38" s="70">
        <v>3</v>
      </c>
      <c r="CP38" s="70">
        <v>0</v>
      </c>
      <c r="CQ38" s="70">
        <v>0</v>
      </c>
      <c r="CR38" s="70">
        <v>0</v>
      </c>
      <c r="CS38" s="61"/>
      <c r="CT38" s="9"/>
      <c r="CU38" s="9"/>
      <c r="CV38" s="9"/>
      <c r="CW38" s="9">
        <v>1</v>
      </c>
      <c r="CX38" s="9">
        <v>0</v>
      </c>
      <c r="CY38" s="9">
        <v>1</v>
      </c>
      <c r="CZ38" s="9">
        <v>0</v>
      </c>
      <c r="DA38" s="17"/>
      <c r="DB38" s="17"/>
      <c r="DC38" s="17"/>
      <c r="DD38" s="17"/>
      <c r="DE38" s="17"/>
      <c r="DF38" s="17"/>
      <c r="DG38" s="17"/>
      <c r="DH38" s="17"/>
      <c r="DI38" s="17"/>
      <c r="DJ38" s="48"/>
      <c r="DK38" s="48"/>
      <c r="DL38" s="48"/>
      <c r="DM38" s="48"/>
      <c r="DN38" s="48"/>
      <c r="DO38" s="48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48"/>
      <c r="EA38" s="17"/>
      <c r="EB38" s="17"/>
      <c r="EC38" s="17"/>
      <c r="ED38" s="17"/>
      <c r="EE38" s="17"/>
      <c r="EF38" s="17"/>
      <c r="EG38" s="17"/>
      <c r="EH38" s="17"/>
      <c r="EI38" s="48"/>
      <c r="EJ38" s="48"/>
      <c r="EK38" s="48"/>
      <c r="EL38" s="48"/>
      <c r="EM38" s="48"/>
      <c r="EN38" s="48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</row>
    <row r="39" spans="4:157" x14ac:dyDescent="0.3">
      <c r="D39" s="21" t="str">
        <f t="shared" si="14"/>
        <v>A Health Centre</v>
      </c>
      <c r="E39" s="21" t="s">
        <v>91</v>
      </c>
      <c r="F39" s="21" t="s">
        <v>99</v>
      </c>
      <c r="G39" s="9">
        <v>0</v>
      </c>
      <c r="H39" s="9">
        <v>0</v>
      </c>
      <c r="I39" s="17">
        <f t="shared" si="133"/>
        <v>0</v>
      </c>
      <c r="J39" s="9">
        <v>0</v>
      </c>
      <c r="K39" s="9">
        <v>0</v>
      </c>
      <c r="L39" s="17">
        <f t="shared" si="151"/>
        <v>0</v>
      </c>
      <c r="M39" s="17">
        <f t="shared" si="152"/>
        <v>0</v>
      </c>
      <c r="N39" s="17">
        <f t="shared" si="167"/>
        <v>0</v>
      </c>
      <c r="O39" s="17">
        <f t="shared" si="168"/>
        <v>0</v>
      </c>
      <c r="P39" s="9">
        <v>0</v>
      </c>
      <c r="Q39" s="9">
        <v>0</v>
      </c>
      <c r="R39" s="17">
        <f t="shared" si="136"/>
        <v>0</v>
      </c>
      <c r="S39" s="17"/>
      <c r="T39" s="17"/>
      <c r="U39" s="17"/>
      <c r="V39" s="17"/>
      <c r="W39" s="17"/>
      <c r="X39" s="17"/>
      <c r="Y39" s="9">
        <v>0</v>
      </c>
      <c r="Z39" s="9">
        <v>0</v>
      </c>
      <c r="AA39" s="17">
        <f t="shared" si="137"/>
        <v>0</v>
      </c>
      <c r="AB39" s="9">
        <v>0</v>
      </c>
      <c r="AC39" s="9">
        <v>0</v>
      </c>
      <c r="AD39" s="17">
        <f t="shared" si="138"/>
        <v>0</v>
      </c>
      <c r="AE39" s="17"/>
      <c r="AF39" s="17"/>
      <c r="AG39" s="17"/>
      <c r="AH39" s="9"/>
      <c r="AI39" s="9"/>
      <c r="AJ39" s="17">
        <f t="shared" si="169"/>
        <v>0</v>
      </c>
      <c r="AK39" s="9">
        <v>0</v>
      </c>
      <c r="AL39" s="9">
        <v>0</v>
      </c>
      <c r="AM39" s="17">
        <f t="shared" si="170"/>
        <v>0</v>
      </c>
      <c r="AN39" s="9">
        <v>0</v>
      </c>
      <c r="AO39" s="9">
        <v>0</v>
      </c>
      <c r="AP39" s="17">
        <f t="shared" si="171"/>
        <v>0</v>
      </c>
      <c r="AQ39" s="9">
        <v>0</v>
      </c>
      <c r="AR39" s="9">
        <v>0</v>
      </c>
      <c r="AS39" s="17">
        <f t="shared" si="172"/>
        <v>0</v>
      </c>
      <c r="AT39" s="17"/>
      <c r="AU39" s="17"/>
      <c r="AV39" s="17"/>
      <c r="AW39" s="9">
        <v>0</v>
      </c>
      <c r="AX39" s="9">
        <v>0</v>
      </c>
      <c r="AY39" s="17">
        <f t="shared" si="173"/>
        <v>0</v>
      </c>
      <c r="AZ39" s="70">
        <v>0</v>
      </c>
      <c r="BA39" s="70">
        <v>0</v>
      </c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61"/>
      <c r="BZ39" s="9"/>
      <c r="CA39" s="9"/>
      <c r="CB39" s="9"/>
      <c r="CC39" s="9"/>
      <c r="CD39" s="9"/>
      <c r="CE39" s="9"/>
      <c r="CF39" s="9"/>
      <c r="CG39" s="48"/>
      <c r="CH39" s="48"/>
      <c r="CI39" s="9">
        <v>1</v>
      </c>
      <c r="CJ39" s="9">
        <v>0</v>
      </c>
      <c r="CK39" s="9">
        <v>0</v>
      </c>
      <c r="CL39" s="9">
        <v>1</v>
      </c>
      <c r="CM39" s="9">
        <v>1</v>
      </c>
      <c r="CN39" s="9">
        <v>0</v>
      </c>
      <c r="CO39" s="70">
        <v>1</v>
      </c>
      <c r="CP39" s="70">
        <v>0</v>
      </c>
      <c r="CQ39" s="70">
        <v>0</v>
      </c>
      <c r="CR39" s="70">
        <v>0</v>
      </c>
      <c r="CS39" s="48"/>
      <c r="CT39" s="9"/>
      <c r="CU39" s="9"/>
      <c r="CV39" s="9"/>
      <c r="CW39" s="9">
        <v>3</v>
      </c>
      <c r="CX39" s="9">
        <v>0</v>
      </c>
      <c r="CY39" s="9">
        <v>3</v>
      </c>
      <c r="CZ39" s="9">
        <v>0</v>
      </c>
      <c r="DA39" s="9">
        <v>0</v>
      </c>
      <c r="DB39" s="9">
        <v>0</v>
      </c>
      <c r="DC39" s="9">
        <v>0</v>
      </c>
      <c r="DD39" s="9">
        <v>0</v>
      </c>
      <c r="DE39" s="9">
        <v>0</v>
      </c>
      <c r="DF39" s="9">
        <v>0</v>
      </c>
      <c r="DG39" s="9">
        <v>0</v>
      </c>
      <c r="DH39" s="9">
        <v>0</v>
      </c>
      <c r="DI39" s="9">
        <v>0</v>
      </c>
      <c r="DJ39" s="48"/>
      <c r="DK39" s="48"/>
      <c r="DL39" s="48"/>
      <c r="DM39" s="48"/>
      <c r="DN39" s="48"/>
      <c r="DO39" s="48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48"/>
      <c r="EA39" s="17"/>
      <c r="EB39" s="17"/>
      <c r="EC39" s="17"/>
      <c r="ED39" s="17"/>
      <c r="EE39" s="17"/>
      <c r="EF39" s="17"/>
      <c r="EG39" s="17"/>
      <c r="EH39" s="17"/>
      <c r="EI39" s="48"/>
      <c r="EJ39" s="48"/>
      <c r="EK39" s="48"/>
      <c r="EL39" s="48"/>
      <c r="EM39" s="48"/>
      <c r="EN39" s="48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</row>
    <row r="40" spans="4:157" x14ac:dyDescent="0.3">
      <c r="D40" s="21" t="str">
        <f t="shared" si="14"/>
        <v>A Health Centre</v>
      </c>
      <c r="E40" s="21" t="s">
        <v>91</v>
      </c>
      <c r="F40" s="21" t="s">
        <v>100</v>
      </c>
      <c r="G40" s="9">
        <v>1</v>
      </c>
      <c r="H40" s="9">
        <v>0</v>
      </c>
      <c r="I40" s="17">
        <f t="shared" si="133"/>
        <v>1</v>
      </c>
      <c r="J40" s="9">
        <v>0</v>
      </c>
      <c r="K40" s="9">
        <v>0</v>
      </c>
      <c r="L40" s="17">
        <f t="shared" si="151"/>
        <v>0</v>
      </c>
      <c r="M40" s="17">
        <f t="shared" si="152"/>
        <v>0</v>
      </c>
      <c r="N40" s="17">
        <f t="shared" si="167"/>
        <v>0</v>
      </c>
      <c r="O40" s="17">
        <f t="shared" si="168"/>
        <v>0</v>
      </c>
      <c r="P40" s="9">
        <v>0</v>
      </c>
      <c r="Q40" s="9">
        <v>0</v>
      </c>
      <c r="R40" s="17">
        <f t="shared" si="136"/>
        <v>0</v>
      </c>
      <c r="S40" s="17"/>
      <c r="T40" s="17"/>
      <c r="U40" s="17"/>
      <c r="V40" s="17"/>
      <c r="W40" s="17"/>
      <c r="X40" s="17"/>
      <c r="Y40" s="9">
        <v>0</v>
      </c>
      <c r="Z40" s="9">
        <v>0</v>
      </c>
      <c r="AA40" s="17">
        <f t="shared" si="137"/>
        <v>0</v>
      </c>
      <c r="AB40" s="9">
        <v>0</v>
      </c>
      <c r="AC40" s="9">
        <v>0</v>
      </c>
      <c r="AD40" s="17">
        <f t="shared" si="138"/>
        <v>0</v>
      </c>
      <c r="AE40" s="70">
        <v>0</v>
      </c>
      <c r="AF40" s="70">
        <v>0</v>
      </c>
      <c r="AG40" s="70">
        <v>0</v>
      </c>
      <c r="AH40" s="9"/>
      <c r="AI40" s="9"/>
      <c r="AJ40" s="17">
        <f t="shared" si="169"/>
        <v>0</v>
      </c>
      <c r="AK40" s="9">
        <v>0</v>
      </c>
      <c r="AL40" s="9">
        <v>0</v>
      </c>
      <c r="AM40" s="17">
        <f t="shared" si="170"/>
        <v>0</v>
      </c>
      <c r="AN40" s="9">
        <v>0</v>
      </c>
      <c r="AO40" s="9">
        <v>0</v>
      </c>
      <c r="AP40" s="17">
        <f t="shared" si="171"/>
        <v>0</v>
      </c>
      <c r="AQ40" s="9">
        <v>1</v>
      </c>
      <c r="AR40" s="9">
        <v>0</v>
      </c>
      <c r="AS40" s="17">
        <f t="shared" si="172"/>
        <v>1</v>
      </c>
      <c r="AT40" s="17"/>
      <c r="AU40" s="17"/>
      <c r="AV40" s="17"/>
      <c r="AW40" s="9">
        <v>0</v>
      </c>
      <c r="AX40" s="9">
        <v>0</v>
      </c>
      <c r="AY40" s="17">
        <f t="shared" si="173"/>
        <v>0</v>
      </c>
      <c r="AZ40" s="70">
        <v>0</v>
      </c>
      <c r="BA40" s="70">
        <v>0</v>
      </c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61"/>
      <c r="BZ40" s="70"/>
      <c r="CA40" s="70"/>
      <c r="CB40" s="70"/>
      <c r="CC40" s="70"/>
      <c r="CD40" s="70"/>
      <c r="CE40" s="70"/>
      <c r="CF40" s="9"/>
      <c r="CG40" s="48"/>
      <c r="CH40" s="48"/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9">
        <v>0</v>
      </c>
      <c r="CO40" s="70">
        <v>0</v>
      </c>
      <c r="CP40" s="70">
        <v>0</v>
      </c>
      <c r="CQ40" s="70">
        <v>0</v>
      </c>
      <c r="CR40" s="70">
        <v>0</v>
      </c>
      <c r="CS40" s="48"/>
      <c r="CT40" s="9"/>
      <c r="CU40" s="9"/>
      <c r="CV40" s="9"/>
      <c r="CW40" s="9">
        <v>1</v>
      </c>
      <c r="CX40" s="9">
        <v>0</v>
      </c>
      <c r="CY40" s="9">
        <v>1</v>
      </c>
      <c r="CZ40" s="9">
        <v>0</v>
      </c>
      <c r="DA40" s="9">
        <v>0</v>
      </c>
      <c r="DB40" s="9">
        <v>0</v>
      </c>
      <c r="DC40" s="9">
        <v>0</v>
      </c>
      <c r="DD40" s="9">
        <v>0</v>
      </c>
      <c r="DE40" s="9">
        <v>0</v>
      </c>
      <c r="DF40" s="9">
        <v>0</v>
      </c>
      <c r="DG40" s="9">
        <v>0</v>
      </c>
      <c r="DH40" s="9">
        <v>0</v>
      </c>
      <c r="DI40" s="9">
        <v>0</v>
      </c>
      <c r="DJ40" s="48"/>
      <c r="DK40" s="48"/>
      <c r="DL40" s="48"/>
      <c r="DM40" s="48"/>
      <c r="DN40" s="48"/>
      <c r="DO40" s="48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48"/>
      <c r="EA40" s="17"/>
      <c r="EB40" s="17"/>
      <c r="EC40" s="17"/>
      <c r="ED40" s="17"/>
      <c r="EE40" s="17"/>
      <c r="EF40" s="17"/>
      <c r="EG40" s="17"/>
      <c r="EH40" s="17"/>
      <c r="EI40" s="48"/>
      <c r="EJ40" s="48"/>
      <c r="EK40" s="48"/>
      <c r="EL40" s="48"/>
      <c r="EM40" s="48"/>
      <c r="EN40" s="48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</row>
    <row r="41" spans="4:157" x14ac:dyDescent="0.3">
      <c r="D41" s="21" t="str">
        <f t="shared" si="14"/>
        <v>A Health Centre</v>
      </c>
      <c r="E41" s="21" t="s">
        <v>91</v>
      </c>
      <c r="F41" s="21" t="s">
        <v>101</v>
      </c>
      <c r="G41" s="9">
        <v>4</v>
      </c>
      <c r="H41" s="9">
        <v>0</v>
      </c>
      <c r="I41" s="17">
        <f t="shared" si="133"/>
        <v>4</v>
      </c>
      <c r="J41" s="9">
        <v>0</v>
      </c>
      <c r="K41" s="9">
        <v>0</v>
      </c>
      <c r="L41" s="17">
        <f t="shared" si="151"/>
        <v>0</v>
      </c>
      <c r="M41" s="17">
        <f t="shared" si="152"/>
        <v>0</v>
      </c>
      <c r="N41" s="17">
        <f t="shared" si="167"/>
        <v>0</v>
      </c>
      <c r="O41" s="17">
        <f t="shared" si="168"/>
        <v>0</v>
      </c>
      <c r="P41" s="9">
        <v>0</v>
      </c>
      <c r="Q41" s="9">
        <v>0</v>
      </c>
      <c r="R41" s="17">
        <f t="shared" si="136"/>
        <v>0</v>
      </c>
      <c r="S41" s="17"/>
      <c r="T41" s="17"/>
      <c r="U41" s="17"/>
      <c r="V41" s="17"/>
      <c r="W41" s="17"/>
      <c r="X41" s="17"/>
      <c r="Y41" s="9">
        <v>0</v>
      </c>
      <c r="Z41" s="9">
        <v>0</v>
      </c>
      <c r="AA41" s="17">
        <f t="shared" si="137"/>
        <v>0</v>
      </c>
      <c r="AB41" s="9">
        <v>0</v>
      </c>
      <c r="AC41" s="9">
        <v>0</v>
      </c>
      <c r="AD41" s="17">
        <f t="shared" si="138"/>
        <v>0</v>
      </c>
      <c r="AE41" s="70">
        <v>0</v>
      </c>
      <c r="AF41" s="70">
        <v>0</v>
      </c>
      <c r="AG41" s="70">
        <v>0</v>
      </c>
      <c r="AH41" s="17"/>
      <c r="AI41" s="17"/>
      <c r="AJ41" s="17"/>
      <c r="AK41" s="9">
        <v>0</v>
      </c>
      <c r="AL41" s="9">
        <v>0</v>
      </c>
      <c r="AM41" s="17">
        <f t="shared" si="170"/>
        <v>0</v>
      </c>
      <c r="AN41" s="9">
        <v>0</v>
      </c>
      <c r="AO41" s="9">
        <v>0</v>
      </c>
      <c r="AP41" s="17">
        <f t="shared" si="171"/>
        <v>0</v>
      </c>
      <c r="AQ41" s="9">
        <v>2</v>
      </c>
      <c r="AR41" s="9">
        <v>0</v>
      </c>
      <c r="AS41" s="17">
        <f t="shared" si="172"/>
        <v>2</v>
      </c>
      <c r="AT41" s="17"/>
      <c r="AU41" s="17"/>
      <c r="AV41" s="17"/>
      <c r="AW41" s="9">
        <v>0</v>
      </c>
      <c r="AX41" s="9">
        <v>0</v>
      </c>
      <c r="AY41" s="17">
        <f t="shared" si="173"/>
        <v>0</v>
      </c>
      <c r="AZ41" s="70">
        <v>0</v>
      </c>
      <c r="BA41" s="70">
        <v>0</v>
      </c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61"/>
      <c r="BZ41" s="48"/>
      <c r="CA41" s="48"/>
      <c r="CB41" s="48"/>
      <c r="CC41" s="48"/>
      <c r="CD41" s="48"/>
      <c r="CE41" s="9"/>
      <c r="CF41" s="9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9"/>
      <c r="CU41" s="9"/>
      <c r="CV41" s="9"/>
      <c r="CW41" s="9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0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48"/>
      <c r="DK41" s="48"/>
      <c r="DL41" s="48"/>
      <c r="DM41" s="48"/>
      <c r="DN41" s="48"/>
      <c r="DO41" s="48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48"/>
      <c r="EA41" s="17"/>
      <c r="EB41" s="17"/>
      <c r="EC41" s="17"/>
      <c r="ED41" s="17"/>
      <c r="EE41" s="17"/>
      <c r="EF41" s="17"/>
      <c r="EG41" s="17"/>
      <c r="EH41" s="17"/>
      <c r="EI41" s="48"/>
      <c r="EJ41" s="48"/>
      <c r="EK41" s="48"/>
      <c r="EL41" s="48"/>
      <c r="EM41" s="48"/>
      <c r="EN41" s="48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</row>
    <row r="42" spans="4:157" x14ac:dyDescent="0.3">
      <c r="D42" s="21" t="str">
        <f t="shared" si="14"/>
        <v>A Health Centre</v>
      </c>
      <c r="E42" s="21" t="s">
        <v>91</v>
      </c>
      <c r="F42" s="21" t="s">
        <v>102</v>
      </c>
      <c r="G42" s="9">
        <v>1</v>
      </c>
      <c r="H42" s="9">
        <v>0</v>
      </c>
      <c r="I42" s="17">
        <f t="shared" si="133"/>
        <v>1</v>
      </c>
      <c r="J42" s="9">
        <v>0</v>
      </c>
      <c r="K42" s="9">
        <v>0</v>
      </c>
      <c r="L42" s="17">
        <f t="shared" si="151"/>
        <v>0</v>
      </c>
      <c r="M42" s="17">
        <f t="shared" si="152"/>
        <v>0</v>
      </c>
      <c r="N42" s="17">
        <f t="shared" si="167"/>
        <v>0</v>
      </c>
      <c r="O42" s="17">
        <f t="shared" si="168"/>
        <v>0</v>
      </c>
      <c r="P42" s="9">
        <v>0</v>
      </c>
      <c r="Q42" s="9">
        <v>0</v>
      </c>
      <c r="R42" s="17">
        <f t="shared" si="136"/>
        <v>0</v>
      </c>
      <c r="S42" s="17"/>
      <c r="T42" s="17"/>
      <c r="U42" s="17"/>
      <c r="V42" s="17"/>
      <c r="W42" s="17"/>
      <c r="X42" s="17"/>
      <c r="Y42" s="9">
        <v>0</v>
      </c>
      <c r="Z42" s="9">
        <v>0</v>
      </c>
      <c r="AA42" s="17">
        <f t="shared" si="137"/>
        <v>0</v>
      </c>
      <c r="AB42" s="9">
        <v>0</v>
      </c>
      <c r="AC42" s="9">
        <v>0</v>
      </c>
      <c r="AD42" s="17">
        <f t="shared" si="138"/>
        <v>0</v>
      </c>
      <c r="AE42" s="70">
        <v>0</v>
      </c>
      <c r="AF42" s="70">
        <v>0</v>
      </c>
      <c r="AG42" s="70">
        <v>0</v>
      </c>
      <c r="AH42" s="17"/>
      <c r="AI42" s="17"/>
      <c r="AJ42" s="17"/>
      <c r="AK42" s="9">
        <v>0</v>
      </c>
      <c r="AL42" s="9">
        <v>0</v>
      </c>
      <c r="AM42" s="17">
        <f t="shared" si="170"/>
        <v>0</v>
      </c>
      <c r="AN42" s="9">
        <v>0</v>
      </c>
      <c r="AO42" s="9">
        <v>0</v>
      </c>
      <c r="AP42" s="17">
        <f t="shared" si="171"/>
        <v>0</v>
      </c>
      <c r="AQ42" s="9">
        <v>1</v>
      </c>
      <c r="AR42" s="9">
        <v>0</v>
      </c>
      <c r="AS42" s="17">
        <f t="shared" si="172"/>
        <v>1</v>
      </c>
      <c r="AT42" s="17"/>
      <c r="AU42" s="17"/>
      <c r="AV42" s="17"/>
      <c r="AW42" s="9">
        <v>0</v>
      </c>
      <c r="AX42" s="9">
        <v>0</v>
      </c>
      <c r="AY42" s="17">
        <f t="shared" si="173"/>
        <v>0</v>
      </c>
      <c r="AZ42" s="70">
        <v>0</v>
      </c>
      <c r="BA42" s="70">
        <v>0</v>
      </c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61"/>
      <c r="BZ42" s="48"/>
      <c r="CA42" s="48"/>
      <c r="CB42" s="48"/>
      <c r="CC42" s="48"/>
      <c r="CD42" s="48"/>
      <c r="CE42" s="9"/>
      <c r="CF42" s="9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9"/>
      <c r="CU42" s="9"/>
      <c r="CV42" s="9"/>
      <c r="CW42" s="9">
        <v>0</v>
      </c>
      <c r="CX42" s="9">
        <v>0</v>
      </c>
      <c r="CY42" s="9">
        <v>0</v>
      </c>
      <c r="CZ42" s="9">
        <v>0</v>
      </c>
      <c r="DA42" s="9">
        <v>0</v>
      </c>
      <c r="DB42" s="9">
        <v>0</v>
      </c>
      <c r="DC42" s="9">
        <v>0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48"/>
      <c r="DK42" s="48"/>
      <c r="DL42" s="48"/>
      <c r="DM42" s="48"/>
      <c r="DN42" s="48"/>
      <c r="DO42" s="48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48"/>
      <c r="EA42" s="17"/>
      <c r="EB42" s="17"/>
      <c r="EC42" s="17"/>
      <c r="ED42" s="17"/>
      <c r="EE42" s="17"/>
      <c r="EF42" s="17"/>
      <c r="EG42" s="17"/>
      <c r="EH42" s="17"/>
      <c r="EI42" s="48"/>
      <c r="EJ42" s="48"/>
      <c r="EK42" s="48"/>
      <c r="EL42" s="48"/>
      <c r="EM42" s="48"/>
      <c r="EN42" s="48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</row>
    <row r="43" spans="4:157" x14ac:dyDescent="0.3">
      <c r="D43" s="21" t="str">
        <f t="shared" si="14"/>
        <v>A Health Centre</v>
      </c>
      <c r="E43" s="21" t="s">
        <v>91</v>
      </c>
      <c r="F43" s="21" t="s">
        <v>103</v>
      </c>
      <c r="G43" s="9">
        <v>8</v>
      </c>
      <c r="H43" s="9">
        <v>0</v>
      </c>
      <c r="I43" s="17">
        <f t="shared" si="133"/>
        <v>8</v>
      </c>
      <c r="J43" s="9">
        <v>0</v>
      </c>
      <c r="K43" s="9">
        <v>0</v>
      </c>
      <c r="L43" s="17">
        <f t="shared" si="151"/>
        <v>0</v>
      </c>
      <c r="M43" s="17">
        <f t="shared" si="152"/>
        <v>0</v>
      </c>
      <c r="N43" s="17">
        <f t="shared" si="167"/>
        <v>0</v>
      </c>
      <c r="O43" s="17">
        <f t="shared" si="168"/>
        <v>0</v>
      </c>
      <c r="P43" s="9">
        <v>0</v>
      </c>
      <c r="Q43" s="9">
        <v>0</v>
      </c>
      <c r="R43" s="17">
        <f t="shared" si="136"/>
        <v>0</v>
      </c>
      <c r="S43" s="17"/>
      <c r="T43" s="17"/>
      <c r="U43" s="17"/>
      <c r="V43" s="17"/>
      <c r="W43" s="17"/>
      <c r="X43" s="17"/>
      <c r="Y43" s="9">
        <v>0</v>
      </c>
      <c r="Z43" s="9">
        <v>0</v>
      </c>
      <c r="AA43" s="17">
        <f t="shared" si="137"/>
        <v>0</v>
      </c>
      <c r="AB43" s="9">
        <v>0</v>
      </c>
      <c r="AC43" s="9">
        <v>0</v>
      </c>
      <c r="AD43" s="17">
        <f t="shared" si="138"/>
        <v>0</v>
      </c>
      <c r="AE43" s="70">
        <v>0</v>
      </c>
      <c r="AF43" s="70">
        <v>0</v>
      </c>
      <c r="AG43" s="70">
        <v>0</v>
      </c>
      <c r="AH43" s="17"/>
      <c r="AI43" s="17"/>
      <c r="AJ43" s="17"/>
      <c r="AK43" s="9">
        <v>0</v>
      </c>
      <c r="AL43" s="9">
        <v>0</v>
      </c>
      <c r="AM43" s="17">
        <f t="shared" si="170"/>
        <v>0</v>
      </c>
      <c r="AN43" s="9">
        <v>0</v>
      </c>
      <c r="AO43" s="9">
        <v>0</v>
      </c>
      <c r="AP43" s="17">
        <f t="shared" si="171"/>
        <v>0</v>
      </c>
      <c r="AQ43" s="9">
        <v>0</v>
      </c>
      <c r="AR43" s="9">
        <v>0</v>
      </c>
      <c r="AS43" s="17">
        <f t="shared" si="172"/>
        <v>0</v>
      </c>
      <c r="AT43" s="17"/>
      <c r="AU43" s="17"/>
      <c r="AV43" s="17"/>
      <c r="AW43" s="9">
        <v>0</v>
      </c>
      <c r="AX43" s="9">
        <v>0</v>
      </c>
      <c r="AY43" s="17">
        <f t="shared" si="173"/>
        <v>0</v>
      </c>
      <c r="AZ43" s="70">
        <v>0</v>
      </c>
      <c r="BA43" s="70">
        <v>0</v>
      </c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61"/>
      <c r="BZ43" s="48"/>
      <c r="CA43" s="48"/>
      <c r="CB43" s="48"/>
      <c r="CC43" s="48"/>
      <c r="CD43" s="48"/>
      <c r="CE43" s="9"/>
      <c r="CF43" s="9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9"/>
      <c r="CU43" s="9"/>
      <c r="CV43" s="9"/>
      <c r="CW43" s="9">
        <v>0</v>
      </c>
      <c r="CX43" s="9">
        <v>0</v>
      </c>
      <c r="CY43" s="9">
        <v>0</v>
      </c>
      <c r="CZ43" s="9">
        <v>0</v>
      </c>
      <c r="DA43" s="9">
        <v>0</v>
      </c>
      <c r="DB43" s="9">
        <v>0</v>
      </c>
      <c r="DC43" s="9">
        <v>0</v>
      </c>
      <c r="DD43" s="9">
        <v>0</v>
      </c>
      <c r="DE43" s="9">
        <v>0</v>
      </c>
      <c r="DF43" s="9">
        <v>0</v>
      </c>
      <c r="DG43" s="9">
        <v>0</v>
      </c>
      <c r="DH43" s="9">
        <v>0</v>
      </c>
      <c r="DI43" s="9">
        <v>0</v>
      </c>
      <c r="DJ43" s="48"/>
      <c r="DK43" s="48"/>
      <c r="DL43" s="48"/>
      <c r="DM43" s="48"/>
      <c r="DN43" s="48"/>
      <c r="DO43" s="48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48"/>
      <c r="EA43" s="17"/>
      <c r="EB43" s="17"/>
      <c r="EC43" s="17"/>
      <c r="ED43" s="17"/>
      <c r="EE43" s="17"/>
      <c r="EF43" s="17"/>
      <c r="EG43" s="17"/>
      <c r="EH43" s="17"/>
      <c r="EI43" s="48"/>
      <c r="EJ43" s="48"/>
      <c r="EK43" s="48"/>
      <c r="EL43" s="48"/>
      <c r="EM43" s="48"/>
      <c r="EN43" s="48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</row>
    <row r="44" spans="4:157" x14ac:dyDescent="0.3">
      <c r="D44" s="21" t="str">
        <f t="shared" si="14"/>
        <v>A Health Centre</v>
      </c>
      <c r="E44" s="21" t="s">
        <v>91</v>
      </c>
      <c r="F44" s="21" t="s">
        <v>104</v>
      </c>
      <c r="G44" s="9">
        <v>0</v>
      </c>
      <c r="H44" s="9">
        <v>0</v>
      </c>
      <c r="I44" s="17">
        <f t="shared" si="133"/>
        <v>0</v>
      </c>
      <c r="J44" s="9">
        <v>0</v>
      </c>
      <c r="K44" s="9">
        <v>0</v>
      </c>
      <c r="L44" s="17">
        <f t="shared" si="151"/>
        <v>0</v>
      </c>
      <c r="M44" s="17">
        <f t="shared" si="152"/>
        <v>0</v>
      </c>
      <c r="N44" s="17">
        <f t="shared" si="167"/>
        <v>0</v>
      </c>
      <c r="O44" s="17">
        <f t="shared" si="168"/>
        <v>0</v>
      </c>
      <c r="P44" s="9">
        <v>0</v>
      </c>
      <c r="Q44" s="9">
        <v>0</v>
      </c>
      <c r="R44" s="17">
        <f t="shared" si="136"/>
        <v>0</v>
      </c>
      <c r="S44" s="17"/>
      <c r="T44" s="17"/>
      <c r="U44" s="17"/>
      <c r="V44" s="17"/>
      <c r="W44" s="17"/>
      <c r="X44" s="17"/>
      <c r="Y44" s="9">
        <v>0</v>
      </c>
      <c r="Z44" s="9">
        <v>0</v>
      </c>
      <c r="AA44" s="17">
        <f t="shared" si="137"/>
        <v>0</v>
      </c>
      <c r="AB44" s="9">
        <v>0</v>
      </c>
      <c r="AC44" s="9">
        <v>0</v>
      </c>
      <c r="AD44" s="17">
        <f t="shared" si="138"/>
        <v>0</v>
      </c>
      <c r="AE44" s="70">
        <v>0</v>
      </c>
      <c r="AF44" s="70">
        <v>0</v>
      </c>
      <c r="AG44" s="70">
        <v>0</v>
      </c>
      <c r="AH44" s="17"/>
      <c r="AI44" s="17"/>
      <c r="AJ44" s="17"/>
      <c r="AK44" s="9">
        <v>0</v>
      </c>
      <c r="AL44" s="9">
        <v>0</v>
      </c>
      <c r="AM44" s="17">
        <f t="shared" si="170"/>
        <v>0</v>
      </c>
      <c r="AN44" s="9">
        <v>0</v>
      </c>
      <c r="AO44" s="9">
        <v>0</v>
      </c>
      <c r="AP44" s="17">
        <f t="shared" si="171"/>
        <v>0</v>
      </c>
      <c r="AQ44" s="9">
        <v>0</v>
      </c>
      <c r="AR44" s="9">
        <v>0</v>
      </c>
      <c r="AS44" s="17">
        <f t="shared" si="172"/>
        <v>0</v>
      </c>
      <c r="AT44" s="17"/>
      <c r="AU44" s="17"/>
      <c r="AV44" s="17"/>
      <c r="AW44" s="9">
        <v>0</v>
      </c>
      <c r="AX44" s="9">
        <v>0</v>
      </c>
      <c r="AY44" s="17">
        <f t="shared" si="173"/>
        <v>0</v>
      </c>
      <c r="AZ44" s="70">
        <v>0</v>
      </c>
      <c r="BA44" s="70">
        <v>0</v>
      </c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61"/>
      <c r="BZ44" s="48"/>
      <c r="CA44" s="48"/>
      <c r="CB44" s="48"/>
      <c r="CC44" s="48"/>
      <c r="CD44" s="48"/>
      <c r="CE44" s="9"/>
      <c r="CF44" s="9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9"/>
      <c r="CU44" s="9"/>
      <c r="CV44" s="9"/>
      <c r="CW44" s="9">
        <v>0</v>
      </c>
      <c r="CX44" s="9">
        <v>0</v>
      </c>
      <c r="CY44" s="9">
        <v>0</v>
      </c>
      <c r="CZ44" s="9">
        <v>0</v>
      </c>
      <c r="DA44" s="9">
        <v>0</v>
      </c>
      <c r="DB44" s="9">
        <v>0</v>
      </c>
      <c r="DC44" s="9">
        <v>0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0</v>
      </c>
      <c r="DJ44" s="48"/>
      <c r="DK44" s="48"/>
      <c r="DL44" s="48"/>
      <c r="DM44" s="48"/>
      <c r="DN44" s="48"/>
      <c r="DO44" s="48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48"/>
      <c r="EA44" s="17"/>
      <c r="EB44" s="17"/>
      <c r="EC44" s="17"/>
      <c r="ED44" s="17"/>
      <c r="EE44" s="17"/>
      <c r="EF44" s="17"/>
      <c r="EG44" s="17"/>
      <c r="EH44" s="17"/>
      <c r="EI44" s="48"/>
      <c r="EJ44" s="48"/>
      <c r="EK44" s="48"/>
      <c r="EL44" s="48"/>
      <c r="EM44" s="48"/>
      <c r="EN44" s="48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</row>
    <row r="45" spans="4:157" x14ac:dyDescent="0.3">
      <c r="D45" s="21" t="str">
        <f t="shared" si="14"/>
        <v>A Health Centre</v>
      </c>
      <c r="E45" s="21" t="s">
        <v>91</v>
      </c>
      <c r="F45" s="21" t="s">
        <v>105</v>
      </c>
      <c r="G45" s="9">
        <v>0</v>
      </c>
      <c r="H45" s="9">
        <v>0</v>
      </c>
      <c r="I45" s="17">
        <f t="shared" si="133"/>
        <v>0</v>
      </c>
      <c r="J45" s="9">
        <v>0</v>
      </c>
      <c r="K45" s="9">
        <v>0</v>
      </c>
      <c r="L45" s="17">
        <f t="shared" si="151"/>
        <v>0</v>
      </c>
      <c r="M45" s="17">
        <f t="shared" si="152"/>
        <v>0</v>
      </c>
      <c r="N45" s="17">
        <f t="shared" si="167"/>
        <v>0</v>
      </c>
      <c r="O45" s="17">
        <f t="shared" si="168"/>
        <v>0</v>
      </c>
      <c r="P45" s="9">
        <v>0</v>
      </c>
      <c r="Q45" s="9">
        <v>0</v>
      </c>
      <c r="R45" s="17">
        <f t="shared" si="136"/>
        <v>0</v>
      </c>
      <c r="S45" s="17"/>
      <c r="T45" s="17"/>
      <c r="U45" s="17"/>
      <c r="V45" s="17"/>
      <c r="W45" s="17"/>
      <c r="X45" s="17"/>
      <c r="Y45" s="9">
        <v>0</v>
      </c>
      <c r="Z45" s="9">
        <v>0</v>
      </c>
      <c r="AA45" s="17">
        <f t="shared" si="137"/>
        <v>0</v>
      </c>
      <c r="AB45" s="9">
        <v>0</v>
      </c>
      <c r="AC45" s="9">
        <v>0</v>
      </c>
      <c r="AD45" s="17">
        <f t="shared" si="138"/>
        <v>0</v>
      </c>
      <c r="AE45" s="70">
        <v>0</v>
      </c>
      <c r="AF45" s="70">
        <v>0</v>
      </c>
      <c r="AG45" s="70">
        <v>0</v>
      </c>
      <c r="AH45" s="17"/>
      <c r="AI45" s="17"/>
      <c r="AJ45" s="17"/>
      <c r="AK45" s="9">
        <v>0</v>
      </c>
      <c r="AL45" s="9">
        <v>0</v>
      </c>
      <c r="AM45" s="17">
        <f t="shared" si="170"/>
        <v>0</v>
      </c>
      <c r="AN45" s="9">
        <v>0</v>
      </c>
      <c r="AO45" s="9">
        <v>0</v>
      </c>
      <c r="AP45" s="17">
        <f t="shared" si="171"/>
        <v>0</v>
      </c>
      <c r="AQ45" s="9">
        <v>0</v>
      </c>
      <c r="AR45" s="9">
        <v>0</v>
      </c>
      <c r="AS45" s="17">
        <f t="shared" si="172"/>
        <v>0</v>
      </c>
      <c r="AT45" s="17"/>
      <c r="AU45" s="17"/>
      <c r="AV45" s="17"/>
      <c r="AW45" s="9">
        <v>0</v>
      </c>
      <c r="AX45" s="9">
        <v>0</v>
      </c>
      <c r="AY45" s="17">
        <f t="shared" si="173"/>
        <v>0</v>
      </c>
      <c r="AZ45" s="70">
        <v>0</v>
      </c>
      <c r="BA45" s="70">
        <v>0</v>
      </c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61"/>
      <c r="BZ45" s="48"/>
      <c r="CA45" s="48"/>
      <c r="CB45" s="48"/>
      <c r="CC45" s="48"/>
      <c r="CD45" s="48"/>
      <c r="CE45" s="9"/>
      <c r="CF45" s="9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9"/>
      <c r="CU45" s="9"/>
      <c r="CV45" s="9"/>
      <c r="CW45" s="9">
        <v>0</v>
      </c>
      <c r="CX45" s="9">
        <v>0</v>
      </c>
      <c r="CY45" s="9">
        <v>0</v>
      </c>
      <c r="CZ45" s="9">
        <v>0</v>
      </c>
      <c r="DA45" s="9">
        <v>0</v>
      </c>
      <c r="DB45" s="9">
        <v>0</v>
      </c>
      <c r="DC45" s="9">
        <v>0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0</v>
      </c>
      <c r="DJ45" s="48"/>
      <c r="DK45" s="48"/>
      <c r="DL45" s="48"/>
      <c r="DM45" s="48"/>
      <c r="DN45" s="48"/>
      <c r="DO45" s="48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48"/>
      <c r="EA45" s="17"/>
      <c r="EB45" s="17"/>
      <c r="EC45" s="17"/>
      <c r="ED45" s="17"/>
      <c r="EE45" s="17"/>
      <c r="EF45" s="17"/>
      <c r="EG45" s="17"/>
      <c r="EH45" s="17"/>
      <c r="EI45" s="48"/>
      <c r="EJ45" s="48"/>
      <c r="EK45" s="48"/>
      <c r="EL45" s="48"/>
      <c r="EM45" s="48"/>
      <c r="EN45" s="48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</row>
    <row r="46" spans="4:157" x14ac:dyDescent="0.3">
      <c r="D46" s="21" t="str">
        <f t="shared" si="14"/>
        <v>A Health Centre</v>
      </c>
      <c r="E46" s="21" t="s">
        <v>91</v>
      </c>
      <c r="F46" s="21" t="s">
        <v>106</v>
      </c>
      <c r="G46" s="9">
        <v>5</v>
      </c>
      <c r="H46" s="9">
        <v>0</v>
      </c>
      <c r="I46" s="17">
        <f t="shared" si="133"/>
        <v>5</v>
      </c>
      <c r="J46" s="9">
        <v>0</v>
      </c>
      <c r="K46" s="9">
        <v>0</v>
      </c>
      <c r="L46" s="17">
        <f t="shared" si="151"/>
        <v>0</v>
      </c>
      <c r="M46" s="17">
        <f t="shared" si="152"/>
        <v>0</v>
      </c>
      <c r="N46" s="17">
        <f t="shared" si="167"/>
        <v>0</v>
      </c>
      <c r="O46" s="17">
        <f t="shared" si="168"/>
        <v>0</v>
      </c>
      <c r="P46" s="9">
        <v>0</v>
      </c>
      <c r="Q46" s="9">
        <v>0</v>
      </c>
      <c r="R46" s="17">
        <f t="shared" si="136"/>
        <v>0</v>
      </c>
      <c r="S46" s="17"/>
      <c r="T46" s="17"/>
      <c r="U46" s="17"/>
      <c r="V46" s="17"/>
      <c r="W46" s="17"/>
      <c r="X46" s="17"/>
      <c r="Y46" s="9">
        <v>0</v>
      </c>
      <c r="Z46" s="9">
        <v>0</v>
      </c>
      <c r="AA46" s="17">
        <f t="shared" si="137"/>
        <v>0</v>
      </c>
      <c r="AB46" s="9">
        <v>0</v>
      </c>
      <c r="AC46" s="9">
        <v>0</v>
      </c>
      <c r="AD46" s="17">
        <f t="shared" si="138"/>
        <v>0</v>
      </c>
      <c r="AE46" s="70">
        <v>0</v>
      </c>
      <c r="AF46" s="70">
        <v>0</v>
      </c>
      <c r="AG46" s="70">
        <v>0</v>
      </c>
      <c r="AH46" s="17"/>
      <c r="AI46" s="17"/>
      <c r="AJ46" s="17"/>
      <c r="AK46" s="9">
        <v>0</v>
      </c>
      <c r="AL46" s="9">
        <v>0</v>
      </c>
      <c r="AM46" s="17">
        <f t="shared" si="170"/>
        <v>0</v>
      </c>
      <c r="AN46" s="9">
        <v>0</v>
      </c>
      <c r="AO46" s="9">
        <v>0</v>
      </c>
      <c r="AP46" s="17">
        <f t="shared" si="171"/>
        <v>0</v>
      </c>
      <c r="AQ46" s="9">
        <v>1</v>
      </c>
      <c r="AR46" s="9">
        <v>0</v>
      </c>
      <c r="AS46" s="17">
        <f t="shared" si="172"/>
        <v>1</v>
      </c>
      <c r="AT46" s="17"/>
      <c r="AU46" s="17"/>
      <c r="AV46" s="17"/>
      <c r="AW46" s="9">
        <v>0</v>
      </c>
      <c r="AX46" s="9">
        <v>0</v>
      </c>
      <c r="AY46" s="17">
        <f t="shared" si="173"/>
        <v>0</v>
      </c>
      <c r="AZ46" s="70">
        <v>0</v>
      </c>
      <c r="BA46" s="70">
        <v>0</v>
      </c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61"/>
      <c r="BZ46" s="48"/>
      <c r="CA46" s="48"/>
      <c r="CB46" s="48"/>
      <c r="CC46" s="48"/>
      <c r="CD46" s="48"/>
      <c r="CE46" s="9"/>
      <c r="CF46" s="9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9"/>
      <c r="CU46" s="9"/>
      <c r="CV46" s="9"/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48"/>
      <c r="DK46" s="48"/>
      <c r="DL46" s="48"/>
      <c r="DM46" s="48"/>
      <c r="DN46" s="48"/>
      <c r="DO46" s="48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48"/>
      <c r="EA46" s="17"/>
      <c r="EB46" s="17"/>
      <c r="EC46" s="17"/>
      <c r="ED46" s="17"/>
      <c r="EE46" s="17"/>
      <c r="EF46" s="17"/>
      <c r="EG46" s="17"/>
      <c r="EH46" s="17"/>
      <c r="EI46" s="48"/>
      <c r="EJ46" s="48"/>
      <c r="EK46" s="48"/>
      <c r="EL46" s="48"/>
      <c r="EM46" s="48"/>
      <c r="EN46" s="48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</row>
    <row r="47" spans="4:157" x14ac:dyDescent="0.3">
      <c r="D47" s="21" t="str">
        <f t="shared" si="14"/>
        <v>A Health Centre</v>
      </c>
      <c r="E47" s="21" t="s">
        <v>91</v>
      </c>
      <c r="F47" s="21" t="s">
        <v>107</v>
      </c>
      <c r="G47" s="9">
        <v>0</v>
      </c>
      <c r="H47" s="9">
        <v>0</v>
      </c>
      <c r="I47" s="17">
        <f t="shared" si="133"/>
        <v>0</v>
      </c>
      <c r="J47" s="9">
        <v>0</v>
      </c>
      <c r="K47" s="9">
        <v>0</v>
      </c>
      <c r="L47" s="17">
        <f t="shared" si="151"/>
        <v>0</v>
      </c>
      <c r="M47" s="17">
        <f t="shared" si="152"/>
        <v>0</v>
      </c>
      <c r="N47" s="17">
        <f t="shared" si="167"/>
        <v>0</v>
      </c>
      <c r="O47" s="17">
        <f t="shared" si="168"/>
        <v>0</v>
      </c>
      <c r="P47" s="9">
        <v>1</v>
      </c>
      <c r="Q47" s="9">
        <v>0</v>
      </c>
      <c r="R47" s="17">
        <f t="shared" si="136"/>
        <v>1</v>
      </c>
      <c r="S47" s="17"/>
      <c r="T47" s="17"/>
      <c r="U47" s="17"/>
      <c r="V47" s="17"/>
      <c r="W47" s="17"/>
      <c r="X47" s="17"/>
      <c r="Y47" s="9">
        <v>0</v>
      </c>
      <c r="Z47" s="9">
        <v>0</v>
      </c>
      <c r="AA47" s="17">
        <f t="shared" si="137"/>
        <v>0</v>
      </c>
      <c r="AB47" s="9">
        <v>0</v>
      </c>
      <c r="AC47" s="9">
        <v>0</v>
      </c>
      <c r="AD47" s="17">
        <f t="shared" si="138"/>
        <v>0</v>
      </c>
      <c r="AE47" s="70">
        <v>0</v>
      </c>
      <c r="AF47" s="70">
        <v>0</v>
      </c>
      <c r="AG47" s="70">
        <v>0</v>
      </c>
      <c r="AH47" s="17"/>
      <c r="AI47" s="17"/>
      <c r="AJ47" s="17"/>
      <c r="AK47" s="9">
        <v>0</v>
      </c>
      <c r="AL47" s="9">
        <v>0</v>
      </c>
      <c r="AM47" s="17">
        <f t="shared" si="170"/>
        <v>0</v>
      </c>
      <c r="AN47" s="9">
        <v>0</v>
      </c>
      <c r="AO47" s="9">
        <v>0</v>
      </c>
      <c r="AP47" s="17">
        <f t="shared" si="171"/>
        <v>0</v>
      </c>
      <c r="AQ47" s="9">
        <v>3</v>
      </c>
      <c r="AR47" s="9">
        <v>0</v>
      </c>
      <c r="AS47" s="17">
        <f t="shared" si="172"/>
        <v>3</v>
      </c>
      <c r="AT47" s="17"/>
      <c r="AU47" s="17"/>
      <c r="AV47" s="17"/>
      <c r="AW47" s="9">
        <v>0</v>
      </c>
      <c r="AX47" s="9">
        <v>0</v>
      </c>
      <c r="AY47" s="17">
        <f t="shared" si="173"/>
        <v>0</v>
      </c>
      <c r="AZ47" s="70">
        <v>0</v>
      </c>
      <c r="BA47" s="70">
        <v>0</v>
      </c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61"/>
      <c r="BZ47" s="48"/>
      <c r="CA47" s="48"/>
      <c r="CB47" s="48"/>
      <c r="CC47" s="48"/>
      <c r="CD47" s="48"/>
      <c r="CE47" s="9"/>
      <c r="CF47" s="9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9"/>
      <c r="CU47" s="9"/>
      <c r="CV47" s="9"/>
      <c r="CW47" s="9">
        <v>0</v>
      </c>
      <c r="CX47" s="9">
        <v>0</v>
      </c>
      <c r="CY47" s="9">
        <v>0</v>
      </c>
      <c r="CZ47" s="9">
        <v>0</v>
      </c>
      <c r="DA47" s="9">
        <v>0</v>
      </c>
      <c r="DB47" s="9">
        <v>0</v>
      </c>
      <c r="DC47" s="9">
        <v>0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48"/>
      <c r="DK47" s="48"/>
      <c r="DL47" s="48"/>
      <c r="DM47" s="48"/>
      <c r="DN47" s="48"/>
      <c r="DO47" s="48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48"/>
      <c r="EA47" s="17"/>
      <c r="EB47" s="17"/>
      <c r="EC47" s="17"/>
      <c r="ED47" s="17"/>
      <c r="EE47" s="17"/>
      <c r="EF47" s="17"/>
      <c r="EG47" s="17"/>
      <c r="EH47" s="17"/>
      <c r="EI47" s="48"/>
      <c r="EJ47" s="48"/>
      <c r="EK47" s="48"/>
      <c r="EL47" s="48"/>
      <c r="EM47" s="48"/>
      <c r="EN47" s="48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</row>
    <row r="48" spans="4:157" x14ac:dyDescent="0.3">
      <c r="D48" s="22" t="str">
        <f>$D$1</f>
        <v>A Health Centre</v>
      </c>
      <c r="E48" s="22" t="s">
        <v>91</v>
      </c>
      <c r="F48" s="22" t="s">
        <v>296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>
        <f t="shared" si="136"/>
        <v>0</v>
      </c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17"/>
      <c r="BZ48" s="48"/>
      <c r="CA48" s="48"/>
      <c r="CB48" s="48"/>
      <c r="CC48" s="48"/>
      <c r="CD48" s="48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48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48"/>
      <c r="DK48" s="48"/>
      <c r="DL48" s="48"/>
      <c r="DM48" s="48"/>
      <c r="DN48" s="48"/>
      <c r="DO48" s="48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48"/>
      <c r="EA48" s="17"/>
      <c r="EB48" s="17"/>
      <c r="EC48" s="17"/>
      <c r="ED48" s="17"/>
      <c r="EE48" s="17"/>
      <c r="EF48" s="17"/>
      <c r="EG48" s="17"/>
      <c r="EH48" s="17"/>
      <c r="EI48" s="48"/>
      <c r="EJ48" s="48"/>
      <c r="EK48" s="48"/>
      <c r="EL48" s="48"/>
      <c r="EM48" s="48"/>
      <c r="EN48" s="48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</row>
    <row r="49" spans="4:157" ht="15" customHeight="1" x14ac:dyDescent="0.3">
      <c r="D49" s="22" t="str">
        <f t="shared" si="14"/>
        <v>A Health Centre</v>
      </c>
      <c r="E49" s="22" t="s">
        <v>91</v>
      </c>
      <c r="F49" s="22" t="s">
        <v>297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>
        <f t="shared" si="136"/>
        <v>0</v>
      </c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17"/>
      <c r="BZ49" s="48"/>
      <c r="CA49" s="48"/>
      <c r="CB49" s="48"/>
      <c r="CC49" s="48"/>
      <c r="CD49" s="48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48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48"/>
      <c r="DK49" s="48"/>
      <c r="DL49" s="48"/>
      <c r="DM49" s="48"/>
      <c r="DN49" s="48"/>
      <c r="DO49" s="48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48"/>
      <c r="EA49" s="17"/>
      <c r="EB49" s="17"/>
      <c r="EC49" s="17"/>
      <c r="ED49" s="17"/>
      <c r="EE49" s="17"/>
      <c r="EF49" s="17"/>
      <c r="EG49" s="17"/>
      <c r="EH49" s="17"/>
      <c r="EI49" s="48"/>
      <c r="EJ49" s="48"/>
      <c r="EK49" s="48"/>
      <c r="EL49" s="48"/>
      <c r="EM49" s="48"/>
      <c r="EN49" s="48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</row>
    <row r="50" spans="4:157" x14ac:dyDescent="0.3">
      <c r="D50" s="22" t="str">
        <f t="shared" si="14"/>
        <v>A Health Centre</v>
      </c>
      <c r="E50" s="22" t="s">
        <v>91</v>
      </c>
      <c r="F50" s="22" t="s">
        <v>298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>
        <f t="shared" si="136"/>
        <v>0</v>
      </c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17"/>
      <c r="BZ50" s="48"/>
      <c r="CA50" s="48"/>
      <c r="CB50" s="48"/>
      <c r="CC50" s="48"/>
      <c r="CD50" s="48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48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48"/>
      <c r="DK50" s="48"/>
      <c r="DL50" s="48"/>
      <c r="DM50" s="48"/>
      <c r="DN50" s="48"/>
      <c r="DO50" s="48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48"/>
      <c r="EA50" s="17"/>
      <c r="EB50" s="17"/>
      <c r="EC50" s="17"/>
      <c r="ED50" s="17"/>
      <c r="EE50" s="17"/>
      <c r="EF50" s="17"/>
      <c r="EG50" s="17"/>
      <c r="EH50" s="17"/>
      <c r="EI50" s="48"/>
      <c r="EJ50" s="48"/>
      <c r="EK50" s="48"/>
      <c r="EL50" s="48"/>
      <c r="EM50" s="48"/>
      <c r="EN50" s="48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</row>
    <row r="51" spans="4:157" x14ac:dyDescent="0.3">
      <c r="D51" s="22" t="str">
        <f t="shared" si="14"/>
        <v>A Health Centre</v>
      </c>
      <c r="E51" s="22" t="s">
        <v>91</v>
      </c>
      <c r="F51" s="22" t="s">
        <v>299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>
        <f t="shared" si="136"/>
        <v>0</v>
      </c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17"/>
      <c r="BZ51" s="48"/>
      <c r="CA51" s="48"/>
      <c r="CB51" s="48"/>
      <c r="CC51" s="48"/>
      <c r="CD51" s="48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48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48"/>
      <c r="DK51" s="48"/>
      <c r="DL51" s="48"/>
      <c r="DM51" s="48"/>
      <c r="DN51" s="48"/>
      <c r="DO51" s="48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48"/>
      <c r="EA51" s="17"/>
      <c r="EB51" s="17"/>
      <c r="EC51" s="17"/>
      <c r="ED51" s="17"/>
      <c r="EE51" s="17"/>
      <c r="EF51" s="17"/>
      <c r="EG51" s="17"/>
      <c r="EH51" s="17"/>
      <c r="EI51" s="48"/>
      <c r="EJ51" s="48"/>
      <c r="EK51" s="48"/>
      <c r="EL51" s="48"/>
      <c r="EM51" s="48"/>
      <c r="EN51" s="48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</row>
    <row r="52" spans="4:157" x14ac:dyDescent="0.3">
      <c r="D52" s="21" t="str">
        <f t="shared" si="14"/>
        <v>A Health Centre</v>
      </c>
      <c r="E52" s="21" t="s">
        <v>91</v>
      </c>
      <c r="F52" s="21" t="s">
        <v>95</v>
      </c>
      <c r="G52" s="9">
        <v>0</v>
      </c>
      <c r="H52" s="9">
        <v>0</v>
      </c>
      <c r="I52" s="17">
        <f t="shared" si="133"/>
        <v>0</v>
      </c>
      <c r="J52" s="9">
        <v>0</v>
      </c>
      <c r="K52" s="9">
        <v>0</v>
      </c>
      <c r="L52" s="17">
        <f t="shared" si="151"/>
        <v>0</v>
      </c>
      <c r="M52" s="17">
        <f t="shared" si="152"/>
        <v>0</v>
      </c>
      <c r="N52" s="17">
        <f t="shared" ref="N52" si="174">DM52</f>
        <v>0</v>
      </c>
      <c r="O52" s="17">
        <f t="shared" ref="O52" si="175">DK52</f>
        <v>0</v>
      </c>
      <c r="P52" s="9">
        <v>0</v>
      </c>
      <c r="Q52" s="9">
        <v>0</v>
      </c>
      <c r="R52" s="17">
        <f t="shared" si="136"/>
        <v>0</v>
      </c>
      <c r="S52" s="17"/>
      <c r="T52" s="17"/>
      <c r="U52" s="17"/>
      <c r="V52" s="17"/>
      <c r="W52" s="17"/>
      <c r="X52" s="17"/>
      <c r="Y52" s="9">
        <v>0</v>
      </c>
      <c r="Z52" s="9">
        <v>0</v>
      </c>
      <c r="AA52" s="17">
        <f t="shared" si="137"/>
        <v>0</v>
      </c>
      <c r="AB52" s="9">
        <v>0</v>
      </c>
      <c r="AC52" s="9">
        <v>0</v>
      </c>
      <c r="AD52" s="17">
        <f t="shared" si="138"/>
        <v>0</v>
      </c>
      <c r="AE52" s="70">
        <v>0</v>
      </c>
      <c r="AF52" s="70">
        <v>0</v>
      </c>
      <c r="AG52" s="70">
        <v>0</v>
      </c>
      <c r="AH52" s="9">
        <v>0</v>
      </c>
      <c r="AI52" s="9">
        <v>0</v>
      </c>
      <c r="AJ52" s="17">
        <f t="shared" ref="AJ52" si="176">AH52-AI52</f>
        <v>0</v>
      </c>
      <c r="AK52" s="9">
        <v>0</v>
      </c>
      <c r="AL52" s="9">
        <v>0</v>
      </c>
      <c r="AM52" s="17">
        <f t="shared" ref="AM52" si="177">AK52-AL52</f>
        <v>0</v>
      </c>
      <c r="AN52" s="9">
        <v>0</v>
      </c>
      <c r="AO52" s="9">
        <v>0</v>
      </c>
      <c r="AP52" s="17">
        <f t="shared" ref="AP52" si="178">AN52-AO52</f>
        <v>0</v>
      </c>
      <c r="AQ52" s="9">
        <v>0</v>
      </c>
      <c r="AR52" s="9">
        <v>0</v>
      </c>
      <c r="AS52" s="17">
        <f t="shared" ref="AS52" si="179">AQ52-AR52</f>
        <v>0</v>
      </c>
      <c r="AT52" s="17"/>
      <c r="AU52" s="17"/>
      <c r="AV52" s="17"/>
      <c r="AW52" s="9">
        <v>0</v>
      </c>
      <c r="AX52" s="9">
        <v>0</v>
      </c>
      <c r="AY52" s="17">
        <f t="shared" ref="AY52" si="180">AW52-AX52</f>
        <v>0</v>
      </c>
      <c r="AZ52" s="70">
        <v>0</v>
      </c>
      <c r="BA52" s="70">
        <v>0</v>
      </c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9"/>
      <c r="CA52" s="9"/>
      <c r="CB52" s="9"/>
      <c r="CC52" s="9"/>
      <c r="CD52" s="9"/>
      <c r="CE52" s="9"/>
      <c r="CF52" s="9"/>
      <c r="CG52" s="48"/>
      <c r="CH52" s="9"/>
      <c r="CI52" s="9"/>
      <c r="CJ52" s="9"/>
      <c r="CK52" s="9"/>
      <c r="CL52" s="9"/>
      <c r="CM52" s="9"/>
      <c r="CN52" s="9"/>
      <c r="CO52" s="70"/>
      <c r="CP52" s="70"/>
      <c r="CQ52" s="70"/>
      <c r="CR52" s="70"/>
      <c r="CS52" s="48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48"/>
      <c r="DK52" s="48"/>
      <c r="DL52" s="48"/>
      <c r="DM52" s="48"/>
      <c r="DN52" s="48"/>
      <c r="DO52" s="48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48"/>
      <c r="EA52" s="9">
        <v>0</v>
      </c>
      <c r="EB52" s="9">
        <v>0</v>
      </c>
      <c r="EC52" s="9">
        <v>0</v>
      </c>
      <c r="ED52" s="9">
        <v>0</v>
      </c>
      <c r="EE52" s="9">
        <v>0</v>
      </c>
      <c r="EF52" s="9">
        <v>0</v>
      </c>
      <c r="EG52" s="9">
        <v>0</v>
      </c>
      <c r="EH52" s="9">
        <v>0</v>
      </c>
      <c r="EI52" s="48"/>
      <c r="EJ52" s="48"/>
      <c r="EK52" s="48"/>
      <c r="EL52" s="48"/>
      <c r="EM52" s="48"/>
      <c r="EN52" s="48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</row>
    <row r="53" spans="4:157" x14ac:dyDescent="0.3">
      <c r="AZ53" s="54"/>
      <c r="BA53" s="54"/>
      <c r="BB53" s="54"/>
      <c r="BC53" s="54"/>
      <c r="CO53" s="54"/>
      <c r="CP53" s="54"/>
      <c r="CQ53" s="54"/>
      <c r="CR53" s="54"/>
      <c r="CS53" s="54"/>
    </row>
  </sheetData>
  <mergeCells count="9">
    <mergeCell ref="G2:BC2"/>
    <mergeCell ref="DA2:DI2"/>
    <mergeCell ref="EO2:FA2"/>
    <mergeCell ref="DP2:DY2"/>
    <mergeCell ref="BD2:BX2"/>
    <mergeCell ref="BY2:CZ2"/>
    <mergeCell ref="DJ2:DO2"/>
    <mergeCell ref="DZ2:EH2"/>
    <mergeCell ref="EI2:EN2"/>
  </mergeCells>
  <dataValidations count="2">
    <dataValidation type="custom" allowBlank="1" showInputMessage="1" showErrorMessage="1" errorTitle="Numeric Values" error="Value must be numeric" sqref="DZ4" xr:uid="{00000000-0002-0000-0100-000000000000}">
      <formula1>ISNUMBER(DZ4)</formula1>
    </dataValidation>
    <dataValidation type="whole" operator="greaterThanOrEqual" allowBlank="1" showInputMessage="1" showErrorMessage="1" errorTitle="Numeric values" error="Value must be numeric" sqref="G15:FA52" xr:uid="{00000000-0002-0000-0100-000001000000}">
      <formula1>0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D1:CX52"/>
  <sheetViews>
    <sheetView zoomScale="75" zoomScaleNormal="75" workbookViewId="0">
      <pane xSplit="6" ySplit="3" topLeftCell="G4" activePane="bottomRight" state="frozen"/>
      <selection activeCell="T5" sqref="T5"/>
      <selection pane="topRight" activeCell="T5" sqref="T5"/>
      <selection pane="bottomLeft" activeCell="T5" sqref="T5"/>
      <selection pane="bottomRight" activeCell="H20" sqref="H20"/>
    </sheetView>
  </sheetViews>
  <sheetFormatPr defaultRowHeight="14.4" x14ac:dyDescent="0.3"/>
  <cols>
    <col min="1" max="3" width="0" hidden="1" customWidth="1"/>
    <col min="4" max="4" width="35.77734375" bestFit="1" customWidth="1"/>
    <col min="5" max="5" width="7.21875" bestFit="1" customWidth="1"/>
    <col min="6" max="6" width="22.21875" style="10" bestFit="1" customWidth="1"/>
    <col min="7" max="7" width="22.77734375" customWidth="1"/>
    <col min="8" max="11" width="19.44140625" customWidth="1"/>
    <col min="12" max="13" width="15.21875" customWidth="1"/>
    <col min="14" max="14" width="19.44140625" customWidth="1"/>
    <col min="15" max="15" width="11.77734375" style="1" bestFit="1" customWidth="1"/>
    <col min="16" max="16" width="11.77734375" style="1" customWidth="1"/>
    <col min="17" max="17" width="6.44140625" customWidth="1"/>
    <col min="18" max="18" width="11.77734375" style="1" customWidth="1"/>
    <col min="19" max="19" width="16.77734375" customWidth="1"/>
    <col min="20" max="21" width="12.44140625" customWidth="1"/>
    <col min="22" max="24" width="6.44140625" customWidth="1"/>
    <col min="25" max="25" width="11.88671875" customWidth="1"/>
    <col min="26" max="26" width="15.77734375" customWidth="1"/>
    <col min="27" max="27" width="13.6640625" customWidth="1"/>
    <col min="28" max="28" width="7" style="1" customWidth="1"/>
    <col min="29" max="30" width="17" style="1" customWidth="1"/>
    <col min="31" max="31" width="18.88671875" style="1" customWidth="1"/>
    <col min="32" max="32" width="10.33203125" customWidth="1"/>
    <col min="33" max="33" width="13.77734375" customWidth="1"/>
    <col min="34" max="34" width="17.21875" customWidth="1"/>
    <col min="35" max="35" width="15.77734375" customWidth="1"/>
    <col min="36" max="36" width="17.5546875" customWidth="1"/>
    <col min="37" max="38" width="13.77734375" customWidth="1"/>
    <col min="39" max="39" width="15.77734375" customWidth="1"/>
    <col min="40" max="42" width="17.21875" customWidth="1"/>
    <col min="43" max="45" width="12" customWidth="1"/>
    <col min="46" max="46" width="9.77734375" customWidth="1"/>
    <col min="47" max="47" width="9.21875" customWidth="1"/>
    <col min="48" max="48" width="13" customWidth="1"/>
    <col min="49" max="49" width="9.21875" customWidth="1"/>
    <col min="50" max="50" width="10.77734375" customWidth="1"/>
    <col min="51" max="51" width="8.21875" customWidth="1"/>
    <col min="52" max="52" width="11.77734375" customWidth="1"/>
    <col min="53" max="53" width="10.77734375" customWidth="1"/>
    <col min="54" max="54" width="13.21875" customWidth="1"/>
    <col min="55" max="57" width="5.5546875" customWidth="1"/>
    <col min="58" max="58" width="8.77734375" customWidth="1"/>
    <col min="59" max="59" width="13.21875" customWidth="1"/>
    <col min="60" max="60" width="8.77734375" customWidth="1"/>
    <col min="61" max="61" width="13.77734375" bestFit="1" customWidth="1"/>
    <col min="62" max="62" width="8.44140625" bestFit="1" customWidth="1"/>
    <col min="63" max="63" width="10.21875" bestFit="1" customWidth="1"/>
    <col min="64" max="65" width="10.77734375" bestFit="1" customWidth="1"/>
    <col min="66" max="66" width="13.21875" bestFit="1" customWidth="1"/>
    <col min="67" max="68" width="12.77734375" bestFit="1" customWidth="1"/>
    <col min="69" max="69" width="13" bestFit="1" customWidth="1"/>
    <col min="70" max="70" width="13" customWidth="1"/>
    <col min="71" max="71" width="14" bestFit="1" customWidth="1"/>
    <col min="72" max="72" width="10.21875" bestFit="1" customWidth="1"/>
    <col min="73" max="73" width="14.77734375" bestFit="1" customWidth="1"/>
    <col min="74" max="75" width="11.5546875" bestFit="1" customWidth="1"/>
    <col min="76" max="76" width="10.21875" bestFit="1" customWidth="1"/>
    <col min="77" max="77" width="10.21875" customWidth="1"/>
    <col min="78" max="78" width="10.21875" bestFit="1" customWidth="1"/>
    <col min="79" max="79" width="9" bestFit="1" customWidth="1"/>
    <col min="80" max="80" width="8.5546875" bestFit="1" customWidth="1"/>
    <col min="81" max="81" width="8.21875" bestFit="1" customWidth="1"/>
    <col min="83" max="83" width="13.77734375" bestFit="1" customWidth="1"/>
    <col min="84" max="84" width="8.21875" bestFit="1" customWidth="1"/>
    <col min="85" max="85" width="14.21875" bestFit="1" customWidth="1"/>
    <col min="86" max="86" width="8.5546875" bestFit="1" customWidth="1"/>
    <col min="87" max="87" width="13.21875" bestFit="1" customWidth="1"/>
    <col min="88" max="88" width="10.21875" bestFit="1" customWidth="1"/>
    <col min="89" max="90" width="9.21875" bestFit="1" customWidth="1"/>
    <col min="91" max="91" width="12.21875" bestFit="1" customWidth="1"/>
    <col min="92" max="92" width="12.77734375" bestFit="1" customWidth="1"/>
    <col min="93" max="93" width="7.21875" bestFit="1" customWidth="1"/>
    <col min="95" max="95" width="7.44140625" bestFit="1" customWidth="1"/>
    <col min="96" max="96" width="8.5546875" bestFit="1" customWidth="1"/>
    <col min="98" max="98" width="7.21875" bestFit="1" customWidth="1"/>
    <col min="99" max="99" width="8.5546875" bestFit="1" customWidth="1"/>
    <col min="101" max="101" width="7.77734375" bestFit="1" customWidth="1"/>
    <col min="102" max="102" width="11.21875" bestFit="1" customWidth="1"/>
  </cols>
  <sheetData>
    <row r="1" spans="4:102" ht="27" customHeight="1" thickBot="1" x14ac:dyDescent="0.55000000000000004">
      <c r="D1" t="str">
        <f>'Prevention &amp; Support'!D1</f>
        <v>A Health Centre</v>
      </c>
      <c r="G1" s="16">
        <f>'Prevention &amp; Support'!G1</f>
        <v>44593</v>
      </c>
      <c r="H1" s="95"/>
      <c r="I1" s="4"/>
      <c r="J1" s="4"/>
      <c r="K1" s="4"/>
      <c r="L1" s="4"/>
      <c r="M1" s="4"/>
      <c r="N1" s="4"/>
      <c r="O1" s="11"/>
      <c r="P1" s="14"/>
      <c r="Q1" s="12"/>
      <c r="R1" s="14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</row>
    <row r="2" spans="4:102" s="68" customFormat="1" ht="29.25" customHeight="1" thickBot="1" x14ac:dyDescent="0.35">
      <c r="D2" s="66"/>
      <c r="E2" s="66"/>
      <c r="F2" s="67"/>
      <c r="G2" s="96" t="s">
        <v>480</v>
      </c>
      <c r="H2" s="127" t="s">
        <v>46</v>
      </c>
      <c r="I2" s="128"/>
      <c r="J2" s="128"/>
      <c r="K2" s="128"/>
      <c r="L2" s="128"/>
      <c r="M2" s="128"/>
      <c r="N2" s="129"/>
      <c r="O2" s="140" t="s">
        <v>108</v>
      </c>
      <c r="P2" s="146"/>
      <c r="Q2" s="146"/>
      <c r="R2" s="146"/>
      <c r="S2" s="141"/>
      <c r="T2" s="141"/>
      <c r="U2" s="147"/>
      <c r="V2" s="143" t="s">
        <v>300</v>
      </c>
      <c r="W2" s="144"/>
      <c r="X2" s="144"/>
      <c r="Y2" s="144"/>
      <c r="Z2" s="144"/>
      <c r="AA2" s="145"/>
      <c r="AB2" s="143" t="s">
        <v>109</v>
      </c>
      <c r="AC2" s="144"/>
      <c r="AD2" s="144"/>
      <c r="AE2" s="145"/>
      <c r="AF2" s="146" t="s">
        <v>110</v>
      </c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7"/>
      <c r="AS2" s="147"/>
      <c r="AT2" s="147"/>
      <c r="AU2" s="140" t="s">
        <v>111</v>
      </c>
      <c r="AV2" s="146"/>
      <c r="AW2" s="146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7"/>
      <c r="BZ2" s="142"/>
      <c r="CA2" s="141" t="s">
        <v>304</v>
      </c>
      <c r="CB2" s="142"/>
      <c r="CC2" s="128" t="s">
        <v>306</v>
      </c>
      <c r="CD2" s="128"/>
      <c r="CE2" s="127" t="s">
        <v>117</v>
      </c>
      <c r="CF2" s="129"/>
      <c r="CG2" s="140" t="s">
        <v>118</v>
      </c>
      <c r="CH2" s="141"/>
      <c r="CI2" s="141"/>
      <c r="CJ2" s="141"/>
      <c r="CK2" s="141"/>
      <c r="CL2" s="141"/>
      <c r="CM2" s="141"/>
      <c r="CN2" s="141"/>
      <c r="CO2" s="142"/>
      <c r="CP2" s="127" t="s">
        <v>120</v>
      </c>
      <c r="CQ2" s="128"/>
      <c r="CR2" s="128"/>
      <c r="CS2" s="128"/>
      <c r="CT2" s="128"/>
      <c r="CU2" s="128"/>
      <c r="CV2" s="128"/>
      <c r="CW2" s="128"/>
      <c r="CX2" s="129"/>
    </row>
    <row r="3" spans="4:102" s="37" customFormat="1" ht="87.45" customHeight="1" thickBot="1" x14ac:dyDescent="0.35">
      <c r="D3" s="40" t="s">
        <v>49</v>
      </c>
      <c r="E3" s="40" t="s">
        <v>50</v>
      </c>
      <c r="F3" s="41" t="s">
        <v>51</v>
      </c>
      <c r="G3" s="42" t="s">
        <v>481</v>
      </c>
      <c r="H3" s="42" t="s">
        <v>46</v>
      </c>
      <c r="I3" s="60" t="s">
        <v>52</v>
      </c>
      <c r="J3" s="60" t="s">
        <v>285</v>
      </c>
      <c r="K3" s="60" t="s">
        <v>286</v>
      </c>
      <c r="L3" s="43" t="s">
        <v>287</v>
      </c>
      <c r="M3" s="43" t="s">
        <v>345</v>
      </c>
      <c r="N3" s="43" t="s">
        <v>53</v>
      </c>
      <c r="O3" s="44" t="s">
        <v>108</v>
      </c>
      <c r="P3" s="59" t="s">
        <v>233</v>
      </c>
      <c r="Q3" s="44" t="s">
        <v>291</v>
      </c>
      <c r="R3" s="39" t="s">
        <v>292</v>
      </c>
      <c r="S3" s="39" t="s">
        <v>301</v>
      </c>
      <c r="T3" s="39" t="s">
        <v>302</v>
      </c>
      <c r="U3" s="59" t="s">
        <v>303</v>
      </c>
      <c r="V3" s="35" t="s">
        <v>289</v>
      </c>
      <c r="W3" s="36" t="s">
        <v>308</v>
      </c>
      <c r="X3" s="36" t="s">
        <v>307</v>
      </c>
      <c r="Y3" s="62" t="s">
        <v>397</v>
      </c>
      <c r="Z3" s="69" t="s">
        <v>290</v>
      </c>
      <c r="AA3" s="98" t="s">
        <v>398</v>
      </c>
      <c r="AB3" s="89" t="s">
        <v>109</v>
      </c>
      <c r="AC3" s="117" t="s">
        <v>471</v>
      </c>
      <c r="AD3" s="117" t="s">
        <v>472</v>
      </c>
      <c r="AE3" s="118" t="s">
        <v>473</v>
      </c>
      <c r="AF3" s="44" t="s">
        <v>123</v>
      </c>
      <c r="AG3" s="39" t="s">
        <v>124</v>
      </c>
      <c r="AH3" s="39" t="s">
        <v>125</v>
      </c>
      <c r="AI3" s="39" t="s">
        <v>126</v>
      </c>
      <c r="AJ3" s="39" t="s">
        <v>127</v>
      </c>
      <c r="AK3" s="39" t="s">
        <v>128</v>
      </c>
      <c r="AL3" s="39" t="s">
        <v>129</v>
      </c>
      <c r="AM3" s="39" t="s">
        <v>130</v>
      </c>
      <c r="AN3" s="39" t="s">
        <v>131</v>
      </c>
      <c r="AO3" s="39" t="s">
        <v>318</v>
      </c>
      <c r="AP3" s="39" t="s">
        <v>319</v>
      </c>
      <c r="AQ3" s="39" t="s">
        <v>132</v>
      </c>
      <c r="AR3" s="59" t="s">
        <v>133</v>
      </c>
      <c r="AS3" s="59" t="s">
        <v>400</v>
      </c>
      <c r="AT3" s="59" t="s">
        <v>399</v>
      </c>
      <c r="AU3" s="44" t="s">
        <v>288</v>
      </c>
      <c r="AV3" s="44" t="s">
        <v>346</v>
      </c>
      <c r="AW3" s="44" t="s">
        <v>134</v>
      </c>
      <c r="AX3" s="39" t="s">
        <v>135</v>
      </c>
      <c r="AY3" s="39" t="s">
        <v>136</v>
      </c>
      <c r="AZ3" s="39" t="s">
        <v>137</v>
      </c>
      <c r="BA3" s="39" t="s">
        <v>138</v>
      </c>
      <c r="BB3" s="39" t="s">
        <v>139</v>
      </c>
      <c r="BC3" s="39" t="s">
        <v>140</v>
      </c>
      <c r="BD3" s="39" t="s">
        <v>141</v>
      </c>
      <c r="BE3" s="39" t="s">
        <v>142</v>
      </c>
      <c r="BF3" s="39" t="s">
        <v>143</v>
      </c>
      <c r="BG3" s="39" t="s">
        <v>144</v>
      </c>
      <c r="BH3" s="39" t="s">
        <v>145</v>
      </c>
      <c r="BI3" s="39" t="s">
        <v>146</v>
      </c>
      <c r="BJ3" s="39" t="s">
        <v>147</v>
      </c>
      <c r="BK3" s="39" t="s">
        <v>148</v>
      </c>
      <c r="BL3" s="39" t="s">
        <v>149</v>
      </c>
      <c r="BM3" s="39" t="s">
        <v>150</v>
      </c>
      <c r="BN3" s="39" t="s">
        <v>151</v>
      </c>
      <c r="BO3" s="39" t="s">
        <v>152</v>
      </c>
      <c r="BP3" s="39" t="s">
        <v>153</v>
      </c>
      <c r="BQ3" s="39" t="s">
        <v>154</v>
      </c>
      <c r="BR3" s="98" t="s">
        <v>347</v>
      </c>
      <c r="BS3" s="39" t="s">
        <v>155</v>
      </c>
      <c r="BT3" s="39" t="s">
        <v>156</v>
      </c>
      <c r="BU3" s="39" t="s">
        <v>157</v>
      </c>
      <c r="BV3" s="39" t="s">
        <v>158</v>
      </c>
      <c r="BW3" s="39" t="s">
        <v>159</v>
      </c>
      <c r="BX3" s="39" t="s">
        <v>160</v>
      </c>
      <c r="BY3" s="39" t="s">
        <v>161</v>
      </c>
      <c r="BZ3" s="99" t="s">
        <v>348</v>
      </c>
      <c r="CA3" s="119" t="s">
        <v>483</v>
      </c>
      <c r="CB3" s="120" t="s">
        <v>484</v>
      </c>
      <c r="CC3" s="39" t="s">
        <v>165</v>
      </c>
      <c r="CD3" s="59" t="s">
        <v>166</v>
      </c>
      <c r="CE3" s="44" t="s">
        <v>222</v>
      </c>
      <c r="CF3" s="45" t="s">
        <v>223</v>
      </c>
      <c r="CG3" s="44" t="s">
        <v>224</v>
      </c>
      <c r="CH3" s="39" t="s">
        <v>225</v>
      </c>
      <c r="CI3" s="39" t="s">
        <v>226</v>
      </c>
      <c r="CJ3" s="39" t="s">
        <v>227</v>
      </c>
      <c r="CK3" s="39" t="s">
        <v>228</v>
      </c>
      <c r="CL3" s="39" t="s">
        <v>229</v>
      </c>
      <c r="CM3" s="39" t="s">
        <v>230</v>
      </c>
      <c r="CN3" s="39" t="s">
        <v>231</v>
      </c>
      <c r="CO3" s="45" t="s">
        <v>232</v>
      </c>
      <c r="CP3" s="63" t="s">
        <v>247</v>
      </c>
      <c r="CQ3" s="64" t="s">
        <v>248</v>
      </c>
      <c r="CR3" s="64" t="s">
        <v>249</v>
      </c>
      <c r="CS3" s="64" t="s">
        <v>250</v>
      </c>
      <c r="CT3" s="64" t="s">
        <v>251</v>
      </c>
      <c r="CU3" s="64" t="s">
        <v>252</v>
      </c>
      <c r="CV3" s="64" t="s">
        <v>253</v>
      </c>
      <c r="CW3" s="64" t="s">
        <v>254</v>
      </c>
      <c r="CX3" s="65" t="s">
        <v>255</v>
      </c>
    </row>
    <row r="4" spans="4:102" s="18" customFormat="1" ht="15" customHeight="1" x14ac:dyDescent="0.3">
      <c r="D4" s="46" t="str">
        <f>$D$1</f>
        <v>A Health Centre</v>
      </c>
      <c r="E4" s="46" t="s">
        <v>88</v>
      </c>
      <c r="F4" s="46" t="s">
        <v>89</v>
      </c>
      <c r="G4" s="25">
        <f>SUM(G15:G52)</f>
        <v>0</v>
      </c>
      <c r="H4" s="25">
        <f>SUM(H15:H52)</f>
        <v>9</v>
      </c>
      <c r="I4" s="25">
        <f t="shared" ref="I4:CB4" si="0">SUM(I15:I52)</f>
        <v>1</v>
      </c>
      <c r="J4" s="25">
        <f t="shared" si="0"/>
        <v>0</v>
      </c>
      <c r="K4" s="25">
        <f t="shared" si="0"/>
        <v>0</v>
      </c>
      <c r="L4" s="25">
        <f t="shared" si="0"/>
        <v>0</v>
      </c>
      <c r="M4" s="25">
        <f t="shared" ref="M4" si="1">SUM(M15:M52)</f>
        <v>0</v>
      </c>
      <c r="N4" s="25">
        <f t="shared" si="0"/>
        <v>0</v>
      </c>
      <c r="O4" s="25">
        <f t="shared" si="0"/>
        <v>55</v>
      </c>
      <c r="P4" s="25">
        <f t="shared" si="0"/>
        <v>56</v>
      </c>
      <c r="Q4" s="25">
        <f t="shared" si="0"/>
        <v>1</v>
      </c>
      <c r="R4" s="25">
        <f t="shared" si="0"/>
        <v>55</v>
      </c>
      <c r="S4" s="25">
        <f t="shared" si="0"/>
        <v>1</v>
      </c>
      <c r="T4" s="25">
        <f t="shared" si="0"/>
        <v>15</v>
      </c>
      <c r="U4" s="25">
        <f t="shared" si="0"/>
        <v>40</v>
      </c>
      <c r="V4" s="55">
        <f t="shared" si="0"/>
        <v>0</v>
      </c>
      <c r="W4" s="55">
        <f t="shared" ref="W4" si="2">SUM(W15:W52)</f>
        <v>0</v>
      </c>
      <c r="X4" s="55">
        <f t="shared" si="0"/>
        <v>0</v>
      </c>
      <c r="Y4" s="55">
        <f t="shared" ref="Y4:Z4" si="3">SUM(Y15:Y52)</f>
        <v>0</v>
      </c>
      <c r="Z4" s="55">
        <f t="shared" si="3"/>
        <v>0</v>
      </c>
      <c r="AA4" s="55">
        <f t="shared" si="0"/>
        <v>0</v>
      </c>
      <c r="AB4" s="55">
        <f t="shared" si="0"/>
        <v>0</v>
      </c>
      <c r="AC4" s="55">
        <f t="shared" ref="AC4:AE4" si="4">SUM(AC15:AC52)</f>
        <v>0</v>
      </c>
      <c r="AD4" s="55">
        <f t="shared" si="4"/>
        <v>0</v>
      </c>
      <c r="AE4" s="55">
        <f t="shared" si="4"/>
        <v>0</v>
      </c>
      <c r="AF4" s="25">
        <f t="shared" si="0"/>
        <v>0</v>
      </c>
      <c r="AG4" s="25">
        <f t="shared" si="0"/>
        <v>0</v>
      </c>
      <c r="AH4" s="25">
        <f t="shared" si="0"/>
        <v>0</v>
      </c>
      <c r="AI4" s="25">
        <f t="shared" si="0"/>
        <v>0</v>
      </c>
      <c r="AJ4" s="25">
        <f t="shared" si="0"/>
        <v>0</v>
      </c>
      <c r="AK4" s="25">
        <f t="shared" si="0"/>
        <v>0</v>
      </c>
      <c r="AL4" s="25">
        <f t="shared" si="0"/>
        <v>0</v>
      </c>
      <c r="AM4" s="25">
        <f t="shared" si="0"/>
        <v>0</v>
      </c>
      <c r="AN4" s="25">
        <f t="shared" si="0"/>
        <v>0</v>
      </c>
      <c r="AO4" s="25">
        <f t="shared" si="0"/>
        <v>0</v>
      </c>
      <c r="AP4" s="25">
        <f t="shared" ref="AP4" si="5">SUM(AP15:AP52)</f>
        <v>0</v>
      </c>
      <c r="AQ4" s="25">
        <f t="shared" si="0"/>
        <v>1</v>
      </c>
      <c r="AR4" s="25">
        <f t="shared" ref="AR4:AS4" si="6">SUM(AR15:AR52)</f>
        <v>0</v>
      </c>
      <c r="AS4" s="25">
        <f t="shared" si="6"/>
        <v>7</v>
      </c>
      <c r="AT4" s="25">
        <f t="shared" si="0"/>
        <v>0</v>
      </c>
      <c r="AU4" s="25">
        <f t="shared" si="0"/>
        <v>46</v>
      </c>
      <c r="AV4" s="25">
        <f t="shared" ref="AV4" si="7">SUM(AV15:AV52)</f>
        <v>0</v>
      </c>
      <c r="AW4" s="25">
        <f t="shared" si="0"/>
        <v>2</v>
      </c>
      <c r="AX4" s="25">
        <f t="shared" si="0"/>
        <v>0</v>
      </c>
      <c r="AY4" s="25">
        <f t="shared" si="0"/>
        <v>0</v>
      </c>
      <c r="AZ4" s="25">
        <f t="shared" si="0"/>
        <v>0</v>
      </c>
      <c r="BA4" s="25">
        <f t="shared" si="0"/>
        <v>0</v>
      </c>
      <c r="BB4" s="25">
        <f t="shared" si="0"/>
        <v>0</v>
      </c>
      <c r="BC4" s="25">
        <f t="shared" si="0"/>
        <v>0</v>
      </c>
      <c r="BD4" s="25">
        <f t="shared" si="0"/>
        <v>0</v>
      </c>
      <c r="BE4" s="25">
        <f t="shared" si="0"/>
        <v>0</v>
      </c>
      <c r="BF4" s="25">
        <f t="shared" si="0"/>
        <v>0</v>
      </c>
      <c r="BG4" s="25">
        <f t="shared" si="0"/>
        <v>0</v>
      </c>
      <c r="BH4" s="25">
        <f t="shared" si="0"/>
        <v>0</v>
      </c>
      <c r="BI4" s="25">
        <f t="shared" si="0"/>
        <v>31</v>
      </c>
      <c r="BJ4" s="25">
        <f t="shared" si="0"/>
        <v>0</v>
      </c>
      <c r="BK4" s="25">
        <f t="shared" si="0"/>
        <v>0</v>
      </c>
      <c r="BL4" s="25">
        <f t="shared" si="0"/>
        <v>0</v>
      </c>
      <c r="BM4" s="25">
        <f t="shared" si="0"/>
        <v>0</v>
      </c>
      <c r="BN4" s="25">
        <f t="shared" si="0"/>
        <v>0</v>
      </c>
      <c r="BO4" s="25">
        <f t="shared" si="0"/>
        <v>0</v>
      </c>
      <c r="BP4" s="25">
        <f t="shared" si="0"/>
        <v>0</v>
      </c>
      <c r="BQ4" s="25">
        <f t="shared" si="0"/>
        <v>0</v>
      </c>
      <c r="BR4" s="25">
        <f t="shared" ref="BR4" si="8">SUM(BR15:BR52)</f>
        <v>0</v>
      </c>
      <c r="BS4" s="25">
        <f t="shared" si="0"/>
        <v>29</v>
      </c>
      <c r="BT4" s="25">
        <f t="shared" si="0"/>
        <v>0</v>
      </c>
      <c r="BU4" s="25">
        <f t="shared" si="0"/>
        <v>0</v>
      </c>
      <c r="BV4" s="25">
        <f t="shared" si="0"/>
        <v>0</v>
      </c>
      <c r="BW4" s="25">
        <f t="shared" si="0"/>
        <v>0</v>
      </c>
      <c r="BX4" s="25">
        <f t="shared" si="0"/>
        <v>0</v>
      </c>
      <c r="BY4" s="25">
        <f t="shared" ref="BY4" si="9">SUM(BY15:BY52)</f>
        <v>0</v>
      </c>
      <c r="BZ4" s="25">
        <f t="shared" si="0"/>
        <v>0</v>
      </c>
      <c r="CA4" s="25">
        <f t="shared" si="0"/>
        <v>0</v>
      </c>
      <c r="CB4" s="25">
        <f t="shared" si="0"/>
        <v>0</v>
      </c>
      <c r="CC4" s="25">
        <f t="shared" ref="CC4:CX4" si="10">SUM(CC15:CC52)</f>
        <v>0</v>
      </c>
      <c r="CD4" s="25">
        <f t="shared" si="10"/>
        <v>0</v>
      </c>
      <c r="CE4" s="25">
        <f t="shared" si="10"/>
        <v>0</v>
      </c>
      <c r="CF4" s="25">
        <f t="shared" si="10"/>
        <v>0</v>
      </c>
      <c r="CG4" s="25">
        <f t="shared" si="10"/>
        <v>0</v>
      </c>
      <c r="CH4" s="25">
        <f t="shared" si="10"/>
        <v>0</v>
      </c>
      <c r="CI4" s="25">
        <f t="shared" si="10"/>
        <v>0</v>
      </c>
      <c r="CJ4" s="25">
        <f t="shared" si="10"/>
        <v>0</v>
      </c>
      <c r="CK4" s="25">
        <f t="shared" si="10"/>
        <v>0</v>
      </c>
      <c r="CL4" s="25">
        <f t="shared" si="10"/>
        <v>0</v>
      </c>
      <c r="CM4" s="25">
        <f t="shared" si="10"/>
        <v>0</v>
      </c>
      <c r="CN4" s="25">
        <f t="shared" si="10"/>
        <v>0</v>
      </c>
      <c r="CO4" s="25">
        <f t="shared" si="10"/>
        <v>0</v>
      </c>
      <c r="CP4" s="25">
        <f t="shared" si="10"/>
        <v>0</v>
      </c>
      <c r="CQ4" s="25">
        <f t="shared" si="10"/>
        <v>0</v>
      </c>
      <c r="CR4" s="25">
        <f t="shared" si="10"/>
        <v>0</v>
      </c>
      <c r="CS4" s="25">
        <f t="shared" si="10"/>
        <v>0</v>
      </c>
      <c r="CT4" s="25">
        <f t="shared" si="10"/>
        <v>0</v>
      </c>
      <c r="CU4" s="25">
        <f t="shared" si="10"/>
        <v>0</v>
      </c>
      <c r="CV4" s="25">
        <f t="shared" si="10"/>
        <v>0</v>
      </c>
      <c r="CW4" s="25">
        <f t="shared" si="10"/>
        <v>0</v>
      </c>
      <c r="CX4" s="25">
        <f t="shared" si="10"/>
        <v>0</v>
      </c>
    </row>
    <row r="5" spans="4:102" s="18" customFormat="1" ht="15" customHeight="1" x14ac:dyDescent="0.3">
      <c r="D5" s="46" t="str">
        <f t="shared" ref="D5:D52" si="11">$D$1</f>
        <v>A Health Centre</v>
      </c>
      <c r="E5" s="46" t="s">
        <v>90</v>
      </c>
      <c r="F5" s="46" t="s">
        <v>89</v>
      </c>
      <c r="G5" s="25">
        <f>SUM(G15:G33)</f>
        <v>0</v>
      </c>
      <c r="H5" s="25">
        <f>SUM(H15:H33)</f>
        <v>9</v>
      </c>
      <c r="I5" s="25">
        <f t="shared" ref="I5:CB5" si="12">SUM(I15:I33)</f>
        <v>1</v>
      </c>
      <c r="J5" s="25">
        <f t="shared" si="12"/>
        <v>0</v>
      </c>
      <c r="K5" s="25">
        <f t="shared" si="12"/>
        <v>0</v>
      </c>
      <c r="L5" s="25">
        <f t="shared" si="12"/>
        <v>0</v>
      </c>
      <c r="M5" s="25">
        <f t="shared" ref="M5" si="13">SUM(M15:M33)</f>
        <v>0</v>
      </c>
      <c r="N5" s="25">
        <f t="shared" si="12"/>
        <v>0</v>
      </c>
      <c r="O5" s="25">
        <f t="shared" si="12"/>
        <v>37</v>
      </c>
      <c r="P5" s="25">
        <f t="shared" si="12"/>
        <v>37</v>
      </c>
      <c r="Q5" s="25">
        <f t="shared" si="12"/>
        <v>1</v>
      </c>
      <c r="R5" s="25">
        <f t="shared" si="12"/>
        <v>37</v>
      </c>
      <c r="S5" s="25">
        <f t="shared" si="12"/>
        <v>0</v>
      </c>
      <c r="T5" s="25">
        <f t="shared" si="12"/>
        <v>12</v>
      </c>
      <c r="U5" s="25">
        <f t="shared" si="12"/>
        <v>25</v>
      </c>
      <c r="V5" s="25">
        <f t="shared" si="12"/>
        <v>0</v>
      </c>
      <c r="W5" s="25">
        <f t="shared" ref="W5" si="14">SUM(W15:W33)</f>
        <v>0</v>
      </c>
      <c r="X5" s="25">
        <f t="shared" si="12"/>
        <v>0</v>
      </c>
      <c r="Y5" s="25">
        <f t="shared" ref="Y5:Z5" si="15">SUM(Y15:Y33)</f>
        <v>0</v>
      </c>
      <c r="Z5" s="25">
        <f t="shared" si="15"/>
        <v>0</v>
      </c>
      <c r="AA5" s="25">
        <f t="shared" si="12"/>
        <v>0</v>
      </c>
      <c r="AB5" s="25">
        <f t="shared" si="12"/>
        <v>0</v>
      </c>
      <c r="AC5" s="25">
        <f t="shared" ref="AC5:AE5" si="16">SUM(AC15:AC33)</f>
        <v>0</v>
      </c>
      <c r="AD5" s="25">
        <f t="shared" si="16"/>
        <v>0</v>
      </c>
      <c r="AE5" s="25">
        <f t="shared" si="16"/>
        <v>0</v>
      </c>
      <c r="AF5" s="25">
        <f t="shared" si="12"/>
        <v>0</v>
      </c>
      <c r="AG5" s="25">
        <f t="shared" si="12"/>
        <v>0</v>
      </c>
      <c r="AH5" s="25">
        <f t="shared" si="12"/>
        <v>0</v>
      </c>
      <c r="AI5" s="25">
        <f t="shared" si="12"/>
        <v>0</v>
      </c>
      <c r="AJ5" s="25">
        <f t="shared" si="12"/>
        <v>0</v>
      </c>
      <c r="AK5" s="25">
        <f t="shared" si="12"/>
        <v>0</v>
      </c>
      <c r="AL5" s="25">
        <f t="shared" si="12"/>
        <v>0</v>
      </c>
      <c r="AM5" s="25">
        <f t="shared" si="12"/>
        <v>0</v>
      </c>
      <c r="AN5" s="25">
        <f t="shared" si="12"/>
        <v>0</v>
      </c>
      <c r="AO5" s="25">
        <f t="shared" si="12"/>
        <v>0</v>
      </c>
      <c r="AP5" s="25">
        <f t="shared" ref="AP5" si="17">SUM(AP15:AP33)</f>
        <v>0</v>
      </c>
      <c r="AQ5" s="25">
        <f t="shared" si="12"/>
        <v>1</v>
      </c>
      <c r="AR5" s="25">
        <f t="shared" ref="AR5:AS5" si="18">SUM(AR15:AR33)</f>
        <v>0</v>
      </c>
      <c r="AS5" s="25">
        <f t="shared" si="18"/>
        <v>7</v>
      </c>
      <c r="AT5" s="25">
        <f t="shared" si="12"/>
        <v>0</v>
      </c>
      <c r="AU5" s="25">
        <f t="shared" si="12"/>
        <v>28</v>
      </c>
      <c r="AV5" s="25">
        <f t="shared" ref="AV5" si="19">SUM(AV15:AV33)</f>
        <v>0</v>
      </c>
      <c r="AW5" s="25">
        <f t="shared" si="12"/>
        <v>1</v>
      </c>
      <c r="AX5" s="25">
        <f t="shared" si="12"/>
        <v>0</v>
      </c>
      <c r="AY5" s="25">
        <f t="shared" si="12"/>
        <v>0</v>
      </c>
      <c r="AZ5" s="25">
        <f t="shared" si="12"/>
        <v>0</v>
      </c>
      <c r="BA5" s="25">
        <f t="shared" si="12"/>
        <v>0</v>
      </c>
      <c r="BB5" s="25">
        <f t="shared" si="12"/>
        <v>0</v>
      </c>
      <c r="BC5" s="25">
        <f t="shared" si="12"/>
        <v>0</v>
      </c>
      <c r="BD5" s="25">
        <f t="shared" si="12"/>
        <v>0</v>
      </c>
      <c r="BE5" s="25">
        <f t="shared" si="12"/>
        <v>0</v>
      </c>
      <c r="BF5" s="25">
        <f t="shared" si="12"/>
        <v>0</v>
      </c>
      <c r="BG5" s="25">
        <f t="shared" si="12"/>
        <v>0</v>
      </c>
      <c r="BH5" s="25">
        <f t="shared" si="12"/>
        <v>0</v>
      </c>
      <c r="BI5" s="25">
        <f t="shared" si="12"/>
        <v>22</v>
      </c>
      <c r="BJ5" s="25">
        <f t="shared" si="12"/>
        <v>0</v>
      </c>
      <c r="BK5" s="25">
        <f t="shared" si="12"/>
        <v>0</v>
      </c>
      <c r="BL5" s="25">
        <f t="shared" si="12"/>
        <v>0</v>
      </c>
      <c r="BM5" s="25">
        <f t="shared" si="12"/>
        <v>0</v>
      </c>
      <c r="BN5" s="25">
        <f t="shared" si="12"/>
        <v>0</v>
      </c>
      <c r="BO5" s="25">
        <f t="shared" si="12"/>
        <v>0</v>
      </c>
      <c r="BP5" s="25">
        <f t="shared" si="12"/>
        <v>0</v>
      </c>
      <c r="BQ5" s="25">
        <f t="shared" si="12"/>
        <v>0</v>
      </c>
      <c r="BR5" s="25">
        <f t="shared" ref="BR5" si="20">SUM(BR15:BR33)</f>
        <v>0</v>
      </c>
      <c r="BS5" s="25">
        <f t="shared" si="12"/>
        <v>21</v>
      </c>
      <c r="BT5" s="25">
        <f t="shared" si="12"/>
        <v>0</v>
      </c>
      <c r="BU5" s="25">
        <f t="shared" si="12"/>
        <v>0</v>
      </c>
      <c r="BV5" s="25">
        <f t="shared" si="12"/>
        <v>0</v>
      </c>
      <c r="BW5" s="25">
        <f t="shared" si="12"/>
        <v>0</v>
      </c>
      <c r="BX5" s="25">
        <f t="shared" si="12"/>
        <v>0</v>
      </c>
      <c r="BY5" s="25">
        <f t="shared" ref="BY5" si="21">SUM(BY15:BY33)</f>
        <v>0</v>
      </c>
      <c r="BZ5" s="25">
        <f t="shared" si="12"/>
        <v>0</v>
      </c>
      <c r="CA5" s="25">
        <f t="shared" si="12"/>
        <v>0</v>
      </c>
      <c r="CB5" s="25">
        <f t="shared" si="12"/>
        <v>0</v>
      </c>
      <c r="CC5" s="25">
        <f t="shared" ref="CC5:CX5" si="22">SUM(CC15:CC33)</f>
        <v>0</v>
      </c>
      <c r="CD5" s="25">
        <f t="shared" si="22"/>
        <v>0</v>
      </c>
      <c r="CE5" s="25">
        <f t="shared" si="22"/>
        <v>0</v>
      </c>
      <c r="CF5" s="25">
        <f t="shared" si="22"/>
        <v>0</v>
      </c>
      <c r="CG5" s="25">
        <f t="shared" si="22"/>
        <v>0</v>
      </c>
      <c r="CH5" s="25">
        <f t="shared" si="22"/>
        <v>0</v>
      </c>
      <c r="CI5" s="25">
        <f t="shared" si="22"/>
        <v>0</v>
      </c>
      <c r="CJ5" s="25">
        <f t="shared" si="22"/>
        <v>0</v>
      </c>
      <c r="CK5" s="25">
        <f t="shared" si="22"/>
        <v>0</v>
      </c>
      <c r="CL5" s="25">
        <f t="shared" si="22"/>
        <v>0</v>
      </c>
      <c r="CM5" s="25">
        <f t="shared" si="22"/>
        <v>0</v>
      </c>
      <c r="CN5" s="25">
        <f t="shared" si="22"/>
        <v>0</v>
      </c>
      <c r="CO5" s="25">
        <f t="shared" si="22"/>
        <v>0</v>
      </c>
      <c r="CP5" s="25">
        <f t="shared" si="22"/>
        <v>0</v>
      </c>
      <c r="CQ5" s="25">
        <f t="shared" si="22"/>
        <v>0</v>
      </c>
      <c r="CR5" s="25">
        <f t="shared" si="22"/>
        <v>0</v>
      </c>
      <c r="CS5" s="25">
        <f t="shared" si="22"/>
        <v>0</v>
      </c>
      <c r="CT5" s="25">
        <f t="shared" si="22"/>
        <v>0</v>
      </c>
      <c r="CU5" s="25">
        <f t="shared" si="22"/>
        <v>0</v>
      </c>
      <c r="CV5" s="25">
        <f t="shared" si="22"/>
        <v>0</v>
      </c>
      <c r="CW5" s="25">
        <f t="shared" si="22"/>
        <v>0</v>
      </c>
      <c r="CX5" s="25">
        <f t="shared" si="22"/>
        <v>0</v>
      </c>
    </row>
    <row r="6" spans="4:102" s="18" customFormat="1" ht="15" customHeight="1" x14ac:dyDescent="0.3">
      <c r="D6" s="46" t="str">
        <f t="shared" si="11"/>
        <v>A Health Centre</v>
      </c>
      <c r="E6" s="46" t="s">
        <v>91</v>
      </c>
      <c r="F6" s="46" t="s">
        <v>89</v>
      </c>
      <c r="G6" s="25">
        <f>SUM(G34:G52)</f>
        <v>0</v>
      </c>
      <c r="H6" s="25">
        <f>SUM(H34:H52)</f>
        <v>0</v>
      </c>
      <c r="I6" s="25">
        <f t="shared" ref="I6:CB6" si="23">SUM(I34:I52)</f>
        <v>0</v>
      </c>
      <c r="J6" s="25">
        <f t="shared" si="23"/>
        <v>0</v>
      </c>
      <c r="K6" s="25">
        <f t="shared" si="23"/>
        <v>0</v>
      </c>
      <c r="L6" s="25">
        <f t="shared" si="23"/>
        <v>0</v>
      </c>
      <c r="M6" s="25">
        <f t="shared" ref="M6" si="24">SUM(M34:M52)</f>
        <v>0</v>
      </c>
      <c r="N6" s="25">
        <f t="shared" si="23"/>
        <v>0</v>
      </c>
      <c r="O6" s="25">
        <f t="shared" si="23"/>
        <v>18</v>
      </c>
      <c r="P6" s="25">
        <f t="shared" si="23"/>
        <v>19</v>
      </c>
      <c r="Q6" s="25">
        <f t="shared" si="23"/>
        <v>0</v>
      </c>
      <c r="R6" s="25">
        <f t="shared" si="23"/>
        <v>18</v>
      </c>
      <c r="S6" s="25">
        <f t="shared" si="23"/>
        <v>1</v>
      </c>
      <c r="T6" s="25">
        <f t="shared" si="23"/>
        <v>3</v>
      </c>
      <c r="U6" s="25">
        <f t="shared" si="23"/>
        <v>15</v>
      </c>
      <c r="V6" s="25">
        <f t="shared" si="23"/>
        <v>0</v>
      </c>
      <c r="W6" s="25">
        <f t="shared" ref="W6" si="25">SUM(W34:W52)</f>
        <v>0</v>
      </c>
      <c r="X6" s="25">
        <f t="shared" si="23"/>
        <v>0</v>
      </c>
      <c r="Y6" s="25">
        <f t="shared" ref="Y6:Z6" si="26">SUM(Y34:Y52)</f>
        <v>0</v>
      </c>
      <c r="Z6" s="25">
        <f t="shared" si="26"/>
        <v>0</v>
      </c>
      <c r="AA6" s="25">
        <f t="shared" si="23"/>
        <v>0</v>
      </c>
      <c r="AB6" s="25">
        <f t="shared" si="23"/>
        <v>0</v>
      </c>
      <c r="AC6" s="25">
        <f t="shared" ref="AC6:AE6" si="27">SUM(AC34:AC52)</f>
        <v>0</v>
      </c>
      <c r="AD6" s="25">
        <f t="shared" si="27"/>
        <v>0</v>
      </c>
      <c r="AE6" s="25">
        <f t="shared" si="27"/>
        <v>0</v>
      </c>
      <c r="AF6" s="25">
        <f t="shared" si="23"/>
        <v>0</v>
      </c>
      <c r="AG6" s="25">
        <f t="shared" si="23"/>
        <v>0</v>
      </c>
      <c r="AH6" s="25">
        <f t="shared" si="23"/>
        <v>0</v>
      </c>
      <c r="AI6" s="25">
        <f t="shared" si="23"/>
        <v>0</v>
      </c>
      <c r="AJ6" s="25">
        <f t="shared" si="23"/>
        <v>0</v>
      </c>
      <c r="AK6" s="25">
        <f t="shared" si="23"/>
        <v>0</v>
      </c>
      <c r="AL6" s="25">
        <f t="shared" si="23"/>
        <v>0</v>
      </c>
      <c r="AM6" s="25">
        <f t="shared" si="23"/>
        <v>0</v>
      </c>
      <c r="AN6" s="25">
        <f t="shared" si="23"/>
        <v>0</v>
      </c>
      <c r="AO6" s="25">
        <f t="shared" si="23"/>
        <v>0</v>
      </c>
      <c r="AP6" s="25">
        <f t="shared" ref="AP6" si="28">SUM(AP34:AP52)</f>
        <v>0</v>
      </c>
      <c r="AQ6" s="25">
        <f t="shared" si="23"/>
        <v>0</v>
      </c>
      <c r="AR6" s="25">
        <f t="shared" ref="AR6:AS6" si="29">SUM(AR34:AR52)</f>
        <v>0</v>
      </c>
      <c r="AS6" s="25">
        <f t="shared" si="29"/>
        <v>0</v>
      </c>
      <c r="AT6" s="25">
        <f t="shared" si="23"/>
        <v>0</v>
      </c>
      <c r="AU6" s="25">
        <f t="shared" si="23"/>
        <v>18</v>
      </c>
      <c r="AV6" s="25">
        <f t="shared" ref="AV6" si="30">SUM(AV34:AV52)</f>
        <v>0</v>
      </c>
      <c r="AW6" s="25">
        <f t="shared" si="23"/>
        <v>1</v>
      </c>
      <c r="AX6" s="25">
        <f t="shared" si="23"/>
        <v>0</v>
      </c>
      <c r="AY6" s="25">
        <f t="shared" si="23"/>
        <v>0</v>
      </c>
      <c r="AZ6" s="25">
        <f t="shared" si="23"/>
        <v>0</v>
      </c>
      <c r="BA6" s="25">
        <f t="shared" si="23"/>
        <v>0</v>
      </c>
      <c r="BB6" s="25">
        <f t="shared" si="23"/>
        <v>0</v>
      </c>
      <c r="BC6" s="25">
        <f t="shared" si="23"/>
        <v>0</v>
      </c>
      <c r="BD6" s="25">
        <f t="shared" si="23"/>
        <v>0</v>
      </c>
      <c r="BE6" s="25">
        <f t="shared" si="23"/>
        <v>0</v>
      </c>
      <c r="BF6" s="25">
        <f t="shared" si="23"/>
        <v>0</v>
      </c>
      <c r="BG6" s="25">
        <f t="shared" si="23"/>
        <v>0</v>
      </c>
      <c r="BH6" s="25">
        <f t="shared" si="23"/>
        <v>0</v>
      </c>
      <c r="BI6" s="25">
        <f t="shared" si="23"/>
        <v>9</v>
      </c>
      <c r="BJ6" s="25">
        <f t="shared" si="23"/>
        <v>0</v>
      </c>
      <c r="BK6" s="25">
        <f t="shared" si="23"/>
        <v>0</v>
      </c>
      <c r="BL6" s="25">
        <f t="shared" si="23"/>
        <v>0</v>
      </c>
      <c r="BM6" s="25">
        <f t="shared" si="23"/>
        <v>0</v>
      </c>
      <c r="BN6" s="25">
        <f t="shared" si="23"/>
        <v>0</v>
      </c>
      <c r="BO6" s="25">
        <f t="shared" si="23"/>
        <v>0</v>
      </c>
      <c r="BP6" s="25">
        <f t="shared" si="23"/>
        <v>0</v>
      </c>
      <c r="BQ6" s="25">
        <f t="shared" si="23"/>
        <v>0</v>
      </c>
      <c r="BR6" s="25">
        <f t="shared" ref="BR6" si="31">SUM(BR34:BR52)</f>
        <v>0</v>
      </c>
      <c r="BS6" s="25">
        <f t="shared" si="23"/>
        <v>8</v>
      </c>
      <c r="BT6" s="25">
        <f t="shared" si="23"/>
        <v>0</v>
      </c>
      <c r="BU6" s="25">
        <f t="shared" si="23"/>
        <v>0</v>
      </c>
      <c r="BV6" s="25">
        <f t="shared" si="23"/>
        <v>0</v>
      </c>
      <c r="BW6" s="25">
        <f t="shared" si="23"/>
        <v>0</v>
      </c>
      <c r="BX6" s="25">
        <f t="shared" si="23"/>
        <v>0</v>
      </c>
      <c r="BY6" s="25">
        <f t="shared" ref="BY6" si="32">SUM(BY34:BY52)</f>
        <v>0</v>
      </c>
      <c r="BZ6" s="25">
        <f t="shared" si="23"/>
        <v>0</v>
      </c>
      <c r="CA6" s="25">
        <f t="shared" si="23"/>
        <v>0</v>
      </c>
      <c r="CB6" s="25">
        <f t="shared" si="23"/>
        <v>0</v>
      </c>
      <c r="CC6" s="25">
        <f t="shared" ref="CC6:CX6" si="33">SUM(CC34:CC52)</f>
        <v>0</v>
      </c>
      <c r="CD6" s="25">
        <f t="shared" si="33"/>
        <v>0</v>
      </c>
      <c r="CE6" s="25">
        <f t="shared" si="33"/>
        <v>0</v>
      </c>
      <c r="CF6" s="25">
        <f t="shared" si="33"/>
        <v>0</v>
      </c>
      <c r="CG6" s="25">
        <f t="shared" si="33"/>
        <v>0</v>
      </c>
      <c r="CH6" s="25">
        <f t="shared" si="33"/>
        <v>0</v>
      </c>
      <c r="CI6" s="25">
        <f t="shared" si="33"/>
        <v>0</v>
      </c>
      <c r="CJ6" s="25">
        <f t="shared" si="33"/>
        <v>0</v>
      </c>
      <c r="CK6" s="25">
        <f t="shared" si="33"/>
        <v>0</v>
      </c>
      <c r="CL6" s="25">
        <f t="shared" si="33"/>
        <v>0</v>
      </c>
      <c r="CM6" s="25">
        <f t="shared" si="33"/>
        <v>0</v>
      </c>
      <c r="CN6" s="25">
        <f t="shared" si="33"/>
        <v>0</v>
      </c>
      <c r="CO6" s="25">
        <f t="shared" si="33"/>
        <v>0</v>
      </c>
      <c r="CP6" s="25">
        <f t="shared" si="33"/>
        <v>0</v>
      </c>
      <c r="CQ6" s="25">
        <f t="shared" si="33"/>
        <v>0</v>
      </c>
      <c r="CR6" s="25">
        <f t="shared" si="33"/>
        <v>0</v>
      </c>
      <c r="CS6" s="25">
        <f t="shared" si="33"/>
        <v>0</v>
      </c>
      <c r="CT6" s="25">
        <f t="shared" si="33"/>
        <v>0</v>
      </c>
      <c r="CU6" s="25">
        <f t="shared" si="33"/>
        <v>0</v>
      </c>
      <c r="CV6" s="25">
        <f t="shared" si="33"/>
        <v>0</v>
      </c>
      <c r="CW6" s="25">
        <f t="shared" si="33"/>
        <v>0</v>
      </c>
      <c r="CX6" s="25">
        <f t="shared" si="33"/>
        <v>0</v>
      </c>
    </row>
    <row r="7" spans="4:102" s="18" customFormat="1" ht="15" customHeight="1" x14ac:dyDescent="0.3">
      <c r="D7" s="46" t="str">
        <f t="shared" si="11"/>
        <v>A Health Centre</v>
      </c>
      <c r="E7" s="46" t="s">
        <v>90</v>
      </c>
      <c r="F7" s="46" t="s">
        <v>92</v>
      </c>
      <c r="G7" s="25">
        <f>SUM(G15:G19)</f>
        <v>0</v>
      </c>
      <c r="H7" s="25">
        <f>SUM(H15:H19)</f>
        <v>8</v>
      </c>
      <c r="I7" s="25">
        <f t="shared" ref="I7:CB7" si="34">SUM(I15:I19)</f>
        <v>0</v>
      </c>
      <c r="J7" s="25">
        <f t="shared" si="34"/>
        <v>0</v>
      </c>
      <c r="K7" s="25">
        <f t="shared" si="34"/>
        <v>0</v>
      </c>
      <c r="L7" s="25">
        <f t="shared" si="34"/>
        <v>0</v>
      </c>
      <c r="M7" s="25">
        <f t="shared" ref="M7" si="35">SUM(M15:M19)</f>
        <v>0</v>
      </c>
      <c r="N7" s="25">
        <f t="shared" si="34"/>
        <v>0</v>
      </c>
      <c r="O7" s="25">
        <f t="shared" si="34"/>
        <v>0</v>
      </c>
      <c r="P7" s="25">
        <f t="shared" si="34"/>
        <v>0</v>
      </c>
      <c r="Q7" s="25">
        <f t="shared" si="34"/>
        <v>0</v>
      </c>
      <c r="R7" s="25">
        <f t="shared" si="34"/>
        <v>0</v>
      </c>
      <c r="S7" s="25">
        <f t="shared" si="34"/>
        <v>0</v>
      </c>
      <c r="T7" s="25">
        <f t="shared" si="34"/>
        <v>0</v>
      </c>
      <c r="U7" s="25">
        <f t="shared" si="34"/>
        <v>0</v>
      </c>
      <c r="V7" s="25">
        <f t="shared" si="34"/>
        <v>0</v>
      </c>
      <c r="W7" s="25">
        <f t="shared" ref="W7" si="36">SUM(W15:W19)</f>
        <v>0</v>
      </c>
      <c r="X7" s="25">
        <f t="shared" si="34"/>
        <v>0</v>
      </c>
      <c r="Y7" s="25">
        <f t="shared" ref="Y7:Z7" si="37">SUM(Y15:Y19)</f>
        <v>0</v>
      </c>
      <c r="Z7" s="25">
        <f t="shared" si="37"/>
        <v>0</v>
      </c>
      <c r="AA7" s="25">
        <f t="shared" si="34"/>
        <v>0</v>
      </c>
      <c r="AB7" s="25">
        <f t="shared" si="34"/>
        <v>0</v>
      </c>
      <c r="AC7" s="25">
        <f t="shared" ref="AC7:AE7" si="38">SUM(AC15:AC19)</f>
        <v>0</v>
      </c>
      <c r="AD7" s="25">
        <f t="shared" si="38"/>
        <v>0</v>
      </c>
      <c r="AE7" s="25">
        <f t="shared" si="38"/>
        <v>0</v>
      </c>
      <c r="AF7" s="25">
        <f t="shared" si="34"/>
        <v>0</v>
      </c>
      <c r="AG7" s="25">
        <f t="shared" si="34"/>
        <v>0</v>
      </c>
      <c r="AH7" s="25">
        <f t="shared" si="34"/>
        <v>0</v>
      </c>
      <c r="AI7" s="25">
        <f t="shared" si="34"/>
        <v>0</v>
      </c>
      <c r="AJ7" s="25">
        <f t="shared" si="34"/>
        <v>0</v>
      </c>
      <c r="AK7" s="25">
        <f t="shared" si="34"/>
        <v>0</v>
      </c>
      <c r="AL7" s="25">
        <f t="shared" si="34"/>
        <v>0</v>
      </c>
      <c r="AM7" s="25">
        <f t="shared" si="34"/>
        <v>0</v>
      </c>
      <c r="AN7" s="25">
        <f t="shared" si="34"/>
        <v>0</v>
      </c>
      <c r="AO7" s="25">
        <f t="shared" si="34"/>
        <v>0</v>
      </c>
      <c r="AP7" s="25">
        <f t="shared" ref="AP7" si="39">SUM(AP15:AP19)</f>
        <v>0</v>
      </c>
      <c r="AQ7" s="25">
        <f t="shared" si="34"/>
        <v>0</v>
      </c>
      <c r="AR7" s="25">
        <f t="shared" ref="AR7:AS7" si="40">SUM(AR15:AR19)</f>
        <v>0</v>
      </c>
      <c r="AS7" s="25">
        <f t="shared" si="40"/>
        <v>0</v>
      </c>
      <c r="AT7" s="25">
        <f t="shared" si="34"/>
        <v>0</v>
      </c>
      <c r="AU7" s="25">
        <f t="shared" si="34"/>
        <v>0</v>
      </c>
      <c r="AV7" s="25">
        <f t="shared" ref="AV7" si="41">SUM(AV15:AV19)</f>
        <v>0</v>
      </c>
      <c r="AW7" s="25">
        <f t="shared" si="34"/>
        <v>0</v>
      </c>
      <c r="AX7" s="25">
        <f t="shared" si="34"/>
        <v>0</v>
      </c>
      <c r="AY7" s="25">
        <f t="shared" si="34"/>
        <v>0</v>
      </c>
      <c r="AZ7" s="25">
        <f t="shared" si="34"/>
        <v>0</v>
      </c>
      <c r="BA7" s="25">
        <f t="shared" si="34"/>
        <v>0</v>
      </c>
      <c r="BB7" s="25">
        <f t="shared" si="34"/>
        <v>0</v>
      </c>
      <c r="BC7" s="25">
        <f t="shared" si="34"/>
        <v>0</v>
      </c>
      <c r="BD7" s="25">
        <f t="shared" si="34"/>
        <v>0</v>
      </c>
      <c r="BE7" s="25">
        <f t="shared" si="34"/>
        <v>0</v>
      </c>
      <c r="BF7" s="25">
        <f t="shared" si="34"/>
        <v>0</v>
      </c>
      <c r="BG7" s="25">
        <f t="shared" si="34"/>
        <v>0</v>
      </c>
      <c r="BH7" s="25">
        <f t="shared" si="34"/>
        <v>0</v>
      </c>
      <c r="BI7" s="25">
        <f t="shared" si="34"/>
        <v>0</v>
      </c>
      <c r="BJ7" s="25">
        <f t="shared" si="34"/>
        <v>0</v>
      </c>
      <c r="BK7" s="25">
        <f t="shared" si="34"/>
        <v>0</v>
      </c>
      <c r="BL7" s="25">
        <f t="shared" si="34"/>
        <v>0</v>
      </c>
      <c r="BM7" s="25">
        <f t="shared" si="34"/>
        <v>0</v>
      </c>
      <c r="BN7" s="25">
        <f t="shared" si="34"/>
        <v>0</v>
      </c>
      <c r="BO7" s="25">
        <f t="shared" si="34"/>
        <v>0</v>
      </c>
      <c r="BP7" s="25">
        <f t="shared" si="34"/>
        <v>0</v>
      </c>
      <c r="BQ7" s="25">
        <f t="shared" si="34"/>
        <v>0</v>
      </c>
      <c r="BR7" s="25">
        <f t="shared" ref="BR7" si="42">SUM(BR15:BR19)</f>
        <v>0</v>
      </c>
      <c r="BS7" s="25">
        <f t="shared" si="34"/>
        <v>0</v>
      </c>
      <c r="BT7" s="25">
        <f t="shared" si="34"/>
        <v>0</v>
      </c>
      <c r="BU7" s="25">
        <f t="shared" si="34"/>
        <v>0</v>
      </c>
      <c r="BV7" s="25">
        <f t="shared" si="34"/>
        <v>0</v>
      </c>
      <c r="BW7" s="25">
        <f t="shared" si="34"/>
        <v>0</v>
      </c>
      <c r="BX7" s="25">
        <f t="shared" si="34"/>
        <v>0</v>
      </c>
      <c r="BY7" s="25">
        <f t="shared" ref="BY7" si="43">SUM(BY15:BY19)</f>
        <v>0</v>
      </c>
      <c r="BZ7" s="25">
        <f t="shared" si="34"/>
        <v>0</v>
      </c>
      <c r="CA7" s="25">
        <f t="shared" si="34"/>
        <v>0</v>
      </c>
      <c r="CB7" s="25">
        <f t="shared" si="34"/>
        <v>0</v>
      </c>
      <c r="CC7" s="25">
        <f t="shared" ref="CC7:CX7" si="44">SUM(CC15:CC19)</f>
        <v>0</v>
      </c>
      <c r="CD7" s="25">
        <f t="shared" si="44"/>
        <v>0</v>
      </c>
      <c r="CE7" s="25">
        <f t="shared" si="44"/>
        <v>0</v>
      </c>
      <c r="CF7" s="25">
        <f t="shared" si="44"/>
        <v>0</v>
      </c>
      <c r="CG7" s="25">
        <f t="shared" si="44"/>
        <v>0</v>
      </c>
      <c r="CH7" s="25">
        <f t="shared" si="44"/>
        <v>0</v>
      </c>
      <c r="CI7" s="25">
        <f t="shared" si="44"/>
        <v>0</v>
      </c>
      <c r="CJ7" s="25">
        <f t="shared" si="44"/>
        <v>0</v>
      </c>
      <c r="CK7" s="25">
        <f t="shared" si="44"/>
        <v>0</v>
      </c>
      <c r="CL7" s="25">
        <f t="shared" si="44"/>
        <v>0</v>
      </c>
      <c r="CM7" s="25">
        <f t="shared" si="44"/>
        <v>0</v>
      </c>
      <c r="CN7" s="25">
        <f t="shared" si="44"/>
        <v>0</v>
      </c>
      <c r="CO7" s="25">
        <f t="shared" si="44"/>
        <v>0</v>
      </c>
      <c r="CP7" s="25">
        <f t="shared" si="44"/>
        <v>0</v>
      </c>
      <c r="CQ7" s="25">
        <f t="shared" si="44"/>
        <v>0</v>
      </c>
      <c r="CR7" s="25">
        <f t="shared" si="44"/>
        <v>0</v>
      </c>
      <c r="CS7" s="25">
        <f t="shared" si="44"/>
        <v>0</v>
      </c>
      <c r="CT7" s="25">
        <f t="shared" si="44"/>
        <v>0</v>
      </c>
      <c r="CU7" s="25">
        <f t="shared" si="44"/>
        <v>0</v>
      </c>
      <c r="CV7" s="25">
        <f t="shared" si="44"/>
        <v>0</v>
      </c>
      <c r="CW7" s="25">
        <f t="shared" si="44"/>
        <v>0</v>
      </c>
      <c r="CX7" s="25">
        <f t="shared" si="44"/>
        <v>0</v>
      </c>
    </row>
    <row r="8" spans="4:102" s="18" customFormat="1" ht="15" customHeight="1" x14ac:dyDescent="0.3">
      <c r="D8" s="46" t="str">
        <f t="shared" si="11"/>
        <v>A Health Centre</v>
      </c>
      <c r="E8" s="46" t="s">
        <v>91</v>
      </c>
      <c r="F8" s="46" t="s">
        <v>92</v>
      </c>
      <c r="G8" s="25">
        <f>SUM(G34:G38)</f>
        <v>0</v>
      </c>
      <c r="H8" s="25">
        <f>SUM(H34:H38)</f>
        <v>0</v>
      </c>
      <c r="I8" s="25">
        <f t="shared" ref="I8:CB8" si="45">SUM(I34:I38)</f>
        <v>0</v>
      </c>
      <c r="J8" s="25">
        <f t="shared" si="45"/>
        <v>0</v>
      </c>
      <c r="K8" s="25">
        <f t="shared" si="45"/>
        <v>0</v>
      </c>
      <c r="L8" s="25">
        <f t="shared" si="45"/>
        <v>0</v>
      </c>
      <c r="M8" s="25">
        <f t="shared" ref="M8" si="46">SUM(M34:M38)</f>
        <v>0</v>
      </c>
      <c r="N8" s="25">
        <f t="shared" si="45"/>
        <v>0</v>
      </c>
      <c r="O8" s="25">
        <f t="shared" si="45"/>
        <v>0</v>
      </c>
      <c r="P8" s="25">
        <f t="shared" si="45"/>
        <v>0</v>
      </c>
      <c r="Q8" s="25">
        <f t="shared" si="45"/>
        <v>0</v>
      </c>
      <c r="R8" s="25">
        <f t="shared" si="45"/>
        <v>0</v>
      </c>
      <c r="S8" s="25">
        <f t="shared" si="45"/>
        <v>0</v>
      </c>
      <c r="T8" s="25">
        <f t="shared" si="45"/>
        <v>0</v>
      </c>
      <c r="U8" s="25">
        <f t="shared" si="45"/>
        <v>0</v>
      </c>
      <c r="V8" s="25">
        <f t="shared" si="45"/>
        <v>0</v>
      </c>
      <c r="W8" s="25">
        <f t="shared" ref="W8" si="47">SUM(W34:W38)</f>
        <v>0</v>
      </c>
      <c r="X8" s="25">
        <f t="shared" si="45"/>
        <v>0</v>
      </c>
      <c r="Y8" s="25">
        <f t="shared" ref="Y8:Z8" si="48">SUM(Y34:Y38)</f>
        <v>0</v>
      </c>
      <c r="Z8" s="25">
        <f t="shared" si="48"/>
        <v>0</v>
      </c>
      <c r="AA8" s="25">
        <f t="shared" si="45"/>
        <v>0</v>
      </c>
      <c r="AB8" s="25">
        <f t="shared" si="45"/>
        <v>0</v>
      </c>
      <c r="AC8" s="25">
        <f t="shared" ref="AC8:AE8" si="49">SUM(AC34:AC38)</f>
        <v>0</v>
      </c>
      <c r="AD8" s="25">
        <f t="shared" si="49"/>
        <v>0</v>
      </c>
      <c r="AE8" s="25">
        <f t="shared" si="49"/>
        <v>0</v>
      </c>
      <c r="AF8" s="25">
        <f t="shared" si="45"/>
        <v>0</v>
      </c>
      <c r="AG8" s="25">
        <f t="shared" si="45"/>
        <v>0</v>
      </c>
      <c r="AH8" s="25">
        <f t="shared" si="45"/>
        <v>0</v>
      </c>
      <c r="AI8" s="25">
        <f t="shared" si="45"/>
        <v>0</v>
      </c>
      <c r="AJ8" s="25">
        <f t="shared" si="45"/>
        <v>0</v>
      </c>
      <c r="AK8" s="25">
        <f t="shared" si="45"/>
        <v>0</v>
      </c>
      <c r="AL8" s="25">
        <f t="shared" si="45"/>
        <v>0</v>
      </c>
      <c r="AM8" s="25">
        <f t="shared" si="45"/>
        <v>0</v>
      </c>
      <c r="AN8" s="25">
        <f t="shared" si="45"/>
        <v>0</v>
      </c>
      <c r="AO8" s="25">
        <f t="shared" si="45"/>
        <v>0</v>
      </c>
      <c r="AP8" s="25">
        <f t="shared" ref="AP8" si="50">SUM(AP34:AP38)</f>
        <v>0</v>
      </c>
      <c r="AQ8" s="25">
        <f t="shared" si="45"/>
        <v>0</v>
      </c>
      <c r="AR8" s="25">
        <f t="shared" ref="AR8:AS8" si="51">SUM(AR34:AR38)</f>
        <v>0</v>
      </c>
      <c r="AS8" s="25">
        <f t="shared" si="51"/>
        <v>0</v>
      </c>
      <c r="AT8" s="25">
        <f t="shared" si="45"/>
        <v>0</v>
      </c>
      <c r="AU8" s="25">
        <f t="shared" si="45"/>
        <v>0</v>
      </c>
      <c r="AV8" s="25">
        <f t="shared" ref="AV8" si="52">SUM(AV34:AV38)</f>
        <v>0</v>
      </c>
      <c r="AW8" s="25">
        <f t="shared" si="45"/>
        <v>0</v>
      </c>
      <c r="AX8" s="25">
        <f t="shared" si="45"/>
        <v>0</v>
      </c>
      <c r="AY8" s="25">
        <f t="shared" si="45"/>
        <v>0</v>
      </c>
      <c r="AZ8" s="25">
        <f t="shared" si="45"/>
        <v>0</v>
      </c>
      <c r="BA8" s="25">
        <f t="shared" si="45"/>
        <v>0</v>
      </c>
      <c r="BB8" s="25">
        <f t="shared" si="45"/>
        <v>0</v>
      </c>
      <c r="BC8" s="25">
        <f t="shared" si="45"/>
        <v>0</v>
      </c>
      <c r="BD8" s="25">
        <f t="shared" si="45"/>
        <v>0</v>
      </c>
      <c r="BE8" s="25">
        <f t="shared" si="45"/>
        <v>0</v>
      </c>
      <c r="BF8" s="25">
        <f t="shared" si="45"/>
        <v>0</v>
      </c>
      <c r="BG8" s="25">
        <f t="shared" si="45"/>
        <v>0</v>
      </c>
      <c r="BH8" s="25">
        <f t="shared" si="45"/>
        <v>0</v>
      </c>
      <c r="BI8" s="25">
        <f t="shared" si="45"/>
        <v>0</v>
      </c>
      <c r="BJ8" s="25">
        <f t="shared" si="45"/>
        <v>0</v>
      </c>
      <c r="BK8" s="25">
        <f t="shared" si="45"/>
        <v>0</v>
      </c>
      <c r="BL8" s="25">
        <f t="shared" si="45"/>
        <v>0</v>
      </c>
      <c r="BM8" s="25">
        <f t="shared" si="45"/>
        <v>0</v>
      </c>
      <c r="BN8" s="25">
        <f t="shared" si="45"/>
        <v>0</v>
      </c>
      <c r="BO8" s="25">
        <f t="shared" si="45"/>
        <v>0</v>
      </c>
      <c r="BP8" s="25">
        <f t="shared" si="45"/>
        <v>0</v>
      </c>
      <c r="BQ8" s="25">
        <f t="shared" si="45"/>
        <v>0</v>
      </c>
      <c r="BR8" s="25">
        <f t="shared" ref="BR8" si="53">SUM(BR34:BR38)</f>
        <v>0</v>
      </c>
      <c r="BS8" s="25">
        <f t="shared" si="45"/>
        <v>0</v>
      </c>
      <c r="BT8" s="25">
        <f t="shared" si="45"/>
        <v>0</v>
      </c>
      <c r="BU8" s="25">
        <f t="shared" si="45"/>
        <v>0</v>
      </c>
      <c r="BV8" s="25">
        <f t="shared" si="45"/>
        <v>0</v>
      </c>
      <c r="BW8" s="25">
        <f t="shared" si="45"/>
        <v>0</v>
      </c>
      <c r="BX8" s="25">
        <f t="shared" si="45"/>
        <v>0</v>
      </c>
      <c r="BY8" s="25">
        <f t="shared" ref="BY8" si="54">SUM(BY34:BY38)</f>
        <v>0</v>
      </c>
      <c r="BZ8" s="25">
        <f t="shared" si="45"/>
        <v>0</v>
      </c>
      <c r="CA8" s="25">
        <f t="shared" si="45"/>
        <v>0</v>
      </c>
      <c r="CB8" s="25">
        <f t="shared" si="45"/>
        <v>0</v>
      </c>
      <c r="CC8" s="25">
        <f t="shared" ref="CC8:CX8" si="55">SUM(CC34:CC38)</f>
        <v>0</v>
      </c>
      <c r="CD8" s="25">
        <f t="shared" si="55"/>
        <v>0</v>
      </c>
      <c r="CE8" s="25">
        <f t="shared" si="55"/>
        <v>0</v>
      </c>
      <c r="CF8" s="25">
        <f t="shared" si="55"/>
        <v>0</v>
      </c>
      <c r="CG8" s="25">
        <f t="shared" si="55"/>
        <v>0</v>
      </c>
      <c r="CH8" s="25">
        <f t="shared" si="55"/>
        <v>0</v>
      </c>
      <c r="CI8" s="25">
        <f t="shared" si="55"/>
        <v>0</v>
      </c>
      <c r="CJ8" s="25">
        <f t="shared" si="55"/>
        <v>0</v>
      </c>
      <c r="CK8" s="25">
        <f t="shared" si="55"/>
        <v>0</v>
      </c>
      <c r="CL8" s="25">
        <f t="shared" si="55"/>
        <v>0</v>
      </c>
      <c r="CM8" s="25">
        <f t="shared" si="55"/>
        <v>0</v>
      </c>
      <c r="CN8" s="25">
        <f t="shared" si="55"/>
        <v>0</v>
      </c>
      <c r="CO8" s="25">
        <f t="shared" si="55"/>
        <v>0</v>
      </c>
      <c r="CP8" s="25">
        <f t="shared" si="55"/>
        <v>0</v>
      </c>
      <c r="CQ8" s="25">
        <f t="shared" si="55"/>
        <v>0</v>
      </c>
      <c r="CR8" s="25">
        <f t="shared" si="55"/>
        <v>0</v>
      </c>
      <c r="CS8" s="25">
        <f t="shared" si="55"/>
        <v>0</v>
      </c>
      <c r="CT8" s="25">
        <f t="shared" si="55"/>
        <v>0</v>
      </c>
      <c r="CU8" s="25">
        <f t="shared" si="55"/>
        <v>0</v>
      </c>
      <c r="CV8" s="25">
        <f t="shared" si="55"/>
        <v>0</v>
      </c>
      <c r="CW8" s="25">
        <f t="shared" si="55"/>
        <v>0</v>
      </c>
      <c r="CX8" s="25">
        <f t="shared" si="55"/>
        <v>0</v>
      </c>
    </row>
    <row r="9" spans="4:102" s="18" customFormat="1" ht="15" customHeight="1" x14ac:dyDescent="0.3">
      <c r="D9" s="46" t="str">
        <f t="shared" si="11"/>
        <v>A Health Centre</v>
      </c>
      <c r="E9" s="46" t="s">
        <v>90</v>
      </c>
      <c r="F9" s="46" t="s">
        <v>93</v>
      </c>
      <c r="G9" s="25">
        <f>SUM(G15:G20)</f>
        <v>0</v>
      </c>
      <c r="H9" s="25">
        <f>SUM(H15:H20)</f>
        <v>8</v>
      </c>
      <c r="I9" s="25">
        <f t="shared" ref="I9:CB9" si="56">SUM(I15:I20)</f>
        <v>0</v>
      </c>
      <c r="J9" s="25">
        <f t="shared" si="56"/>
        <v>0</v>
      </c>
      <c r="K9" s="25">
        <f t="shared" si="56"/>
        <v>0</v>
      </c>
      <c r="L9" s="25">
        <f t="shared" si="56"/>
        <v>0</v>
      </c>
      <c r="M9" s="25">
        <f t="shared" ref="M9" si="57">SUM(M15:M20)</f>
        <v>0</v>
      </c>
      <c r="N9" s="25">
        <f t="shared" si="56"/>
        <v>0</v>
      </c>
      <c r="O9" s="25">
        <f t="shared" si="56"/>
        <v>1</v>
      </c>
      <c r="P9" s="25">
        <f t="shared" si="56"/>
        <v>1</v>
      </c>
      <c r="Q9" s="25">
        <f t="shared" si="56"/>
        <v>0</v>
      </c>
      <c r="R9" s="25">
        <f t="shared" si="56"/>
        <v>1</v>
      </c>
      <c r="S9" s="25">
        <f t="shared" si="56"/>
        <v>0</v>
      </c>
      <c r="T9" s="25">
        <f t="shared" si="56"/>
        <v>0</v>
      </c>
      <c r="U9" s="25">
        <f t="shared" si="56"/>
        <v>1</v>
      </c>
      <c r="V9" s="25">
        <f t="shared" si="56"/>
        <v>0</v>
      </c>
      <c r="W9" s="25">
        <f t="shared" ref="W9" si="58">SUM(W15:W20)</f>
        <v>0</v>
      </c>
      <c r="X9" s="25">
        <f t="shared" si="56"/>
        <v>0</v>
      </c>
      <c r="Y9" s="25">
        <f t="shared" ref="Y9:Z9" si="59">SUM(Y15:Y20)</f>
        <v>0</v>
      </c>
      <c r="Z9" s="25">
        <f t="shared" si="59"/>
        <v>0</v>
      </c>
      <c r="AA9" s="25">
        <f t="shared" si="56"/>
        <v>0</v>
      </c>
      <c r="AB9" s="25">
        <f t="shared" si="56"/>
        <v>0</v>
      </c>
      <c r="AC9" s="25">
        <f t="shared" ref="AC9:AE9" si="60">SUM(AC15:AC20)</f>
        <v>0</v>
      </c>
      <c r="AD9" s="25">
        <f t="shared" si="60"/>
        <v>0</v>
      </c>
      <c r="AE9" s="25">
        <f t="shared" si="60"/>
        <v>0</v>
      </c>
      <c r="AF9" s="25">
        <f t="shared" si="56"/>
        <v>0</v>
      </c>
      <c r="AG9" s="25">
        <f t="shared" si="56"/>
        <v>0</v>
      </c>
      <c r="AH9" s="25">
        <f t="shared" si="56"/>
        <v>0</v>
      </c>
      <c r="AI9" s="25">
        <f t="shared" si="56"/>
        <v>0</v>
      </c>
      <c r="AJ9" s="25">
        <f t="shared" si="56"/>
        <v>0</v>
      </c>
      <c r="AK9" s="25">
        <f t="shared" si="56"/>
        <v>0</v>
      </c>
      <c r="AL9" s="25">
        <f t="shared" si="56"/>
        <v>0</v>
      </c>
      <c r="AM9" s="25">
        <f t="shared" si="56"/>
        <v>0</v>
      </c>
      <c r="AN9" s="25">
        <f t="shared" si="56"/>
        <v>0</v>
      </c>
      <c r="AO9" s="25">
        <f t="shared" si="56"/>
        <v>0</v>
      </c>
      <c r="AP9" s="25">
        <f t="shared" ref="AP9" si="61">SUM(AP15:AP20)</f>
        <v>0</v>
      </c>
      <c r="AQ9" s="25">
        <f t="shared" si="56"/>
        <v>0</v>
      </c>
      <c r="AR9" s="25">
        <f t="shared" ref="AR9:AS9" si="62">SUM(AR15:AR20)</f>
        <v>0</v>
      </c>
      <c r="AS9" s="25">
        <f t="shared" si="62"/>
        <v>0</v>
      </c>
      <c r="AT9" s="25">
        <f t="shared" si="56"/>
        <v>0</v>
      </c>
      <c r="AU9" s="25">
        <f t="shared" si="56"/>
        <v>1</v>
      </c>
      <c r="AV9" s="25">
        <f t="shared" ref="AV9" si="63">SUM(AV15:AV20)</f>
        <v>0</v>
      </c>
      <c r="AW9" s="25">
        <f t="shared" si="56"/>
        <v>0</v>
      </c>
      <c r="AX9" s="25">
        <f t="shared" si="56"/>
        <v>0</v>
      </c>
      <c r="AY9" s="25">
        <f t="shared" si="56"/>
        <v>0</v>
      </c>
      <c r="AZ9" s="25">
        <f t="shared" si="56"/>
        <v>0</v>
      </c>
      <c r="BA9" s="25">
        <f t="shared" si="56"/>
        <v>0</v>
      </c>
      <c r="BB9" s="25">
        <f t="shared" si="56"/>
        <v>0</v>
      </c>
      <c r="BC9" s="25">
        <f t="shared" si="56"/>
        <v>0</v>
      </c>
      <c r="BD9" s="25">
        <f t="shared" si="56"/>
        <v>0</v>
      </c>
      <c r="BE9" s="25">
        <f t="shared" si="56"/>
        <v>0</v>
      </c>
      <c r="BF9" s="25">
        <f t="shared" si="56"/>
        <v>0</v>
      </c>
      <c r="BG9" s="25">
        <f t="shared" si="56"/>
        <v>0</v>
      </c>
      <c r="BH9" s="25">
        <f t="shared" si="56"/>
        <v>0</v>
      </c>
      <c r="BI9" s="25">
        <f t="shared" si="56"/>
        <v>1</v>
      </c>
      <c r="BJ9" s="25">
        <f t="shared" si="56"/>
        <v>0</v>
      </c>
      <c r="BK9" s="25">
        <f t="shared" si="56"/>
        <v>0</v>
      </c>
      <c r="BL9" s="25">
        <f t="shared" si="56"/>
        <v>0</v>
      </c>
      <c r="BM9" s="25">
        <f t="shared" si="56"/>
        <v>0</v>
      </c>
      <c r="BN9" s="25">
        <f t="shared" si="56"/>
        <v>0</v>
      </c>
      <c r="BO9" s="25">
        <f t="shared" si="56"/>
        <v>0</v>
      </c>
      <c r="BP9" s="25">
        <f t="shared" si="56"/>
        <v>0</v>
      </c>
      <c r="BQ9" s="25">
        <f t="shared" si="56"/>
        <v>0</v>
      </c>
      <c r="BR9" s="25">
        <f t="shared" ref="BR9" si="64">SUM(BR15:BR20)</f>
        <v>0</v>
      </c>
      <c r="BS9" s="25">
        <f t="shared" si="56"/>
        <v>1</v>
      </c>
      <c r="BT9" s="25">
        <f t="shared" si="56"/>
        <v>0</v>
      </c>
      <c r="BU9" s="25">
        <f t="shared" si="56"/>
        <v>0</v>
      </c>
      <c r="BV9" s="25">
        <f t="shared" si="56"/>
        <v>0</v>
      </c>
      <c r="BW9" s="25">
        <f t="shared" si="56"/>
        <v>0</v>
      </c>
      <c r="BX9" s="25">
        <f t="shared" si="56"/>
        <v>0</v>
      </c>
      <c r="BY9" s="25">
        <f t="shared" ref="BY9" si="65">SUM(BY15:BY20)</f>
        <v>0</v>
      </c>
      <c r="BZ9" s="25">
        <f t="shared" si="56"/>
        <v>0</v>
      </c>
      <c r="CA9" s="25">
        <f t="shared" si="56"/>
        <v>0</v>
      </c>
      <c r="CB9" s="25">
        <f t="shared" si="56"/>
        <v>0</v>
      </c>
      <c r="CC9" s="25">
        <f t="shared" ref="CC9:CX9" si="66">SUM(CC15:CC20)</f>
        <v>0</v>
      </c>
      <c r="CD9" s="25">
        <f t="shared" si="66"/>
        <v>0</v>
      </c>
      <c r="CE9" s="25">
        <f t="shared" si="66"/>
        <v>0</v>
      </c>
      <c r="CF9" s="25">
        <f t="shared" si="66"/>
        <v>0</v>
      </c>
      <c r="CG9" s="25">
        <f t="shared" si="66"/>
        <v>0</v>
      </c>
      <c r="CH9" s="25">
        <f t="shared" si="66"/>
        <v>0</v>
      </c>
      <c r="CI9" s="25">
        <f t="shared" si="66"/>
        <v>0</v>
      </c>
      <c r="CJ9" s="25">
        <f t="shared" si="66"/>
        <v>0</v>
      </c>
      <c r="CK9" s="25">
        <f t="shared" si="66"/>
        <v>0</v>
      </c>
      <c r="CL9" s="25">
        <f t="shared" si="66"/>
        <v>0</v>
      </c>
      <c r="CM9" s="25">
        <f t="shared" si="66"/>
        <v>0</v>
      </c>
      <c r="CN9" s="25">
        <f t="shared" si="66"/>
        <v>0</v>
      </c>
      <c r="CO9" s="25">
        <f t="shared" si="66"/>
        <v>0</v>
      </c>
      <c r="CP9" s="25">
        <f t="shared" si="66"/>
        <v>0</v>
      </c>
      <c r="CQ9" s="25">
        <f t="shared" si="66"/>
        <v>0</v>
      </c>
      <c r="CR9" s="25">
        <f t="shared" si="66"/>
        <v>0</v>
      </c>
      <c r="CS9" s="25">
        <f t="shared" si="66"/>
        <v>0</v>
      </c>
      <c r="CT9" s="25">
        <f t="shared" si="66"/>
        <v>0</v>
      </c>
      <c r="CU9" s="25">
        <f t="shared" si="66"/>
        <v>0</v>
      </c>
      <c r="CV9" s="25">
        <f t="shared" si="66"/>
        <v>0</v>
      </c>
      <c r="CW9" s="25">
        <f t="shared" si="66"/>
        <v>0</v>
      </c>
      <c r="CX9" s="25">
        <f t="shared" si="66"/>
        <v>0</v>
      </c>
    </row>
    <row r="10" spans="4:102" s="18" customFormat="1" ht="15" customHeight="1" x14ac:dyDescent="0.3">
      <c r="D10" s="46" t="str">
        <f t="shared" si="11"/>
        <v>A Health Centre</v>
      </c>
      <c r="E10" s="46" t="s">
        <v>90</v>
      </c>
      <c r="F10" s="46" t="s">
        <v>94</v>
      </c>
      <c r="G10" s="25">
        <f>SUM(G21:G32)</f>
        <v>0</v>
      </c>
      <c r="H10" s="25">
        <f>SUM(H21:H32)</f>
        <v>1</v>
      </c>
      <c r="I10" s="25">
        <f t="shared" ref="I10:CB10" si="67">SUM(I21:I32)</f>
        <v>1</v>
      </c>
      <c r="J10" s="25">
        <f t="shared" si="67"/>
        <v>0</v>
      </c>
      <c r="K10" s="25">
        <f t="shared" si="67"/>
        <v>0</v>
      </c>
      <c r="L10" s="25">
        <f t="shared" si="67"/>
        <v>0</v>
      </c>
      <c r="M10" s="25">
        <f t="shared" ref="M10" si="68">SUM(M21:M32)</f>
        <v>0</v>
      </c>
      <c r="N10" s="25">
        <f t="shared" si="67"/>
        <v>0</v>
      </c>
      <c r="O10" s="25">
        <f t="shared" si="67"/>
        <v>36</v>
      </c>
      <c r="P10" s="25">
        <f t="shared" si="67"/>
        <v>36</v>
      </c>
      <c r="Q10" s="25">
        <f t="shared" si="67"/>
        <v>1</v>
      </c>
      <c r="R10" s="25">
        <f t="shared" si="67"/>
        <v>36</v>
      </c>
      <c r="S10" s="25">
        <f t="shared" si="67"/>
        <v>0</v>
      </c>
      <c r="T10" s="25">
        <f t="shared" si="67"/>
        <v>12</v>
      </c>
      <c r="U10" s="25">
        <f t="shared" si="67"/>
        <v>24</v>
      </c>
      <c r="V10" s="25">
        <f t="shared" si="67"/>
        <v>0</v>
      </c>
      <c r="W10" s="25">
        <f t="shared" ref="W10" si="69">SUM(W21:W32)</f>
        <v>0</v>
      </c>
      <c r="X10" s="25">
        <f t="shared" si="67"/>
        <v>0</v>
      </c>
      <c r="Y10" s="25">
        <f t="shared" ref="Y10:Z10" si="70">SUM(Y21:Y32)</f>
        <v>0</v>
      </c>
      <c r="Z10" s="25">
        <f t="shared" si="70"/>
        <v>0</v>
      </c>
      <c r="AA10" s="25">
        <f t="shared" si="67"/>
        <v>0</v>
      </c>
      <c r="AB10" s="25">
        <f t="shared" si="67"/>
        <v>0</v>
      </c>
      <c r="AC10" s="25">
        <f t="shared" ref="AC10:AE10" si="71">SUM(AC21:AC32)</f>
        <v>0</v>
      </c>
      <c r="AD10" s="25">
        <f t="shared" si="71"/>
        <v>0</v>
      </c>
      <c r="AE10" s="25">
        <f t="shared" si="71"/>
        <v>0</v>
      </c>
      <c r="AF10" s="25">
        <f t="shared" si="67"/>
        <v>0</v>
      </c>
      <c r="AG10" s="25">
        <f t="shared" si="67"/>
        <v>0</v>
      </c>
      <c r="AH10" s="25">
        <f t="shared" si="67"/>
        <v>0</v>
      </c>
      <c r="AI10" s="25">
        <f t="shared" si="67"/>
        <v>0</v>
      </c>
      <c r="AJ10" s="25">
        <f t="shared" si="67"/>
        <v>0</v>
      </c>
      <c r="AK10" s="25">
        <f t="shared" si="67"/>
        <v>0</v>
      </c>
      <c r="AL10" s="25">
        <f t="shared" si="67"/>
        <v>0</v>
      </c>
      <c r="AM10" s="25">
        <f t="shared" si="67"/>
        <v>0</v>
      </c>
      <c r="AN10" s="25">
        <f t="shared" si="67"/>
        <v>0</v>
      </c>
      <c r="AO10" s="25">
        <f t="shared" si="67"/>
        <v>0</v>
      </c>
      <c r="AP10" s="25">
        <f t="shared" ref="AP10" si="72">SUM(AP21:AP32)</f>
        <v>0</v>
      </c>
      <c r="AQ10" s="25">
        <f t="shared" si="67"/>
        <v>1</v>
      </c>
      <c r="AR10" s="25">
        <f t="shared" ref="AR10:AS10" si="73">SUM(AR21:AR32)</f>
        <v>0</v>
      </c>
      <c r="AS10" s="25">
        <f t="shared" si="73"/>
        <v>7</v>
      </c>
      <c r="AT10" s="25">
        <f t="shared" si="67"/>
        <v>0</v>
      </c>
      <c r="AU10" s="25">
        <f t="shared" si="67"/>
        <v>27</v>
      </c>
      <c r="AV10" s="25">
        <f t="shared" ref="AV10" si="74">SUM(AV21:AV32)</f>
        <v>0</v>
      </c>
      <c r="AW10" s="25">
        <f t="shared" si="67"/>
        <v>1</v>
      </c>
      <c r="AX10" s="25">
        <f t="shared" si="67"/>
        <v>0</v>
      </c>
      <c r="AY10" s="25">
        <f t="shared" si="67"/>
        <v>0</v>
      </c>
      <c r="AZ10" s="25">
        <f t="shared" si="67"/>
        <v>0</v>
      </c>
      <c r="BA10" s="25">
        <f t="shared" si="67"/>
        <v>0</v>
      </c>
      <c r="BB10" s="25">
        <f t="shared" si="67"/>
        <v>0</v>
      </c>
      <c r="BC10" s="25">
        <f t="shared" si="67"/>
        <v>0</v>
      </c>
      <c r="BD10" s="25">
        <f t="shared" si="67"/>
        <v>0</v>
      </c>
      <c r="BE10" s="25">
        <f t="shared" si="67"/>
        <v>0</v>
      </c>
      <c r="BF10" s="25">
        <f t="shared" si="67"/>
        <v>0</v>
      </c>
      <c r="BG10" s="25">
        <f t="shared" si="67"/>
        <v>0</v>
      </c>
      <c r="BH10" s="25">
        <f t="shared" si="67"/>
        <v>0</v>
      </c>
      <c r="BI10" s="25">
        <f t="shared" si="67"/>
        <v>21</v>
      </c>
      <c r="BJ10" s="25">
        <f t="shared" si="67"/>
        <v>0</v>
      </c>
      <c r="BK10" s="25">
        <f t="shared" si="67"/>
        <v>0</v>
      </c>
      <c r="BL10" s="25">
        <f t="shared" si="67"/>
        <v>0</v>
      </c>
      <c r="BM10" s="25">
        <f t="shared" si="67"/>
        <v>0</v>
      </c>
      <c r="BN10" s="25">
        <f t="shared" si="67"/>
        <v>0</v>
      </c>
      <c r="BO10" s="25">
        <f t="shared" si="67"/>
        <v>0</v>
      </c>
      <c r="BP10" s="25">
        <f t="shared" si="67"/>
        <v>0</v>
      </c>
      <c r="BQ10" s="25">
        <f t="shared" si="67"/>
        <v>0</v>
      </c>
      <c r="BR10" s="25">
        <f t="shared" ref="BR10" si="75">SUM(BR21:BR32)</f>
        <v>0</v>
      </c>
      <c r="BS10" s="25">
        <f t="shared" si="67"/>
        <v>20</v>
      </c>
      <c r="BT10" s="25">
        <f t="shared" si="67"/>
        <v>0</v>
      </c>
      <c r="BU10" s="25">
        <f t="shared" si="67"/>
        <v>0</v>
      </c>
      <c r="BV10" s="25">
        <f t="shared" si="67"/>
        <v>0</v>
      </c>
      <c r="BW10" s="25">
        <f t="shared" si="67"/>
        <v>0</v>
      </c>
      <c r="BX10" s="25">
        <f t="shared" si="67"/>
        <v>0</v>
      </c>
      <c r="BY10" s="25">
        <f t="shared" ref="BY10" si="76">SUM(BY21:BY32)</f>
        <v>0</v>
      </c>
      <c r="BZ10" s="25">
        <f t="shared" si="67"/>
        <v>0</v>
      </c>
      <c r="CA10" s="25">
        <f t="shared" si="67"/>
        <v>0</v>
      </c>
      <c r="CB10" s="25">
        <f t="shared" si="67"/>
        <v>0</v>
      </c>
      <c r="CC10" s="25">
        <f t="shared" ref="CC10:CX10" si="77">SUM(CC21:CC32)</f>
        <v>0</v>
      </c>
      <c r="CD10" s="25">
        <f t="shared" si="77"/>
        <v>0</v>
      </c>
      <c r="CE10" s="25">
        <f t="shared" si="77"/>
        <v>0</v>
      </c>
      <c r="CF10" s="25">
        <f t="shared" si="77"/>
        <v>0</v>
      </c>
      <c r="CG10" s="25">
        <f t="shared" si="77"/>
        <v>0</v>
      </c>
      <c r="CH10" s="25">
        <f t="shared" si="77"/>
        <v>0</v>
      </c>
      <c r="CI10" s="25">
        <f t="shared" si="77"/>
        <v>0</v>
      </c>
      <c r="CJ10" s="25">
        <f t="shared" si="77"/>
        <v>0</v>
      </c>
      <c r="CK10" s="25">
        <f t="shared" si="77"/>
        <v>0</v>
      </c>
      <c r="CL10" s="25">
        <f t="shared" si="77"/>
        <v>0</v>
      </c>
      <c r="CM10" s="25">
        <f t="shared" si="77"/>
        <v>0</v>
      </c>
      <c r="CN10" s="25">
        <f t="shared" si="77"/>
        <v>0</v>
      </c>
      <c r="CO10" s="25">
        <f t="shared" si="77"/>
        <v>0</v>
      </c>
      <c r="CP10" s="25">
        <f t="shared" si="77"/>
        <v>0</v>
      </c>
      <c r="CQ10" s="25">
        <f t="shared" si="77"/>
        <v>0</v>
      </c>
      <c r="CR10" s="25">
        <f t="shared" si="77"/>
        <v>0</v>
      </c>
      <c r="CS10" s="25">
        <f t="shared" si="77"/>
        <v>0</v>
      </c>
      <c r="CT10" s="25">
        <f t="shared" si="77"/>
        <v>0</v>
      </c>
      <c r="CU10" s="25">
        <f t="shared" si="77"/>
        <v>0</v>
      </c>
      <c r="CV10" s="25">
        <f t="shared" si="77"/>
        <v>0</v>
      </c>
      <c r="CW10" s="25">
        <f t="shared" si="77"/>
        <v>0</v>
      </c>
      <c r="CX10" s="25">
        <f t="shared" si="77"/>
        <v>0</v>
      </c>
    </row>
    <row r="11" spans="4:102" s="18" customFormat="1" ht="15" customHeight="1" x14ac:dyDescent="0.3">
      <c r="D11" s="46" t="str">
        <f t="shared" si="11"/>
        <v>A Health Centre</v>
      </c>
      <c r="E11" s="46" t="s">
        <v>91</v>
      </c>
      <c r="F11" s="46" t="s">
        <v>93</v>
      </c>
      <c r="G11" s="25">
        <f>SUM(G34:G39)</f>
        <v>0</v>
      </c>
      <c r="H11" s="25">
        <f>SUM(H34:H39)</f>
        <v>0</v>
      </c>
      <c r="I11" s="25">
        <f t="shared" ref="I11:CB11" si="78">SUM(I34:I39)</f>
        <v>0</v>
      </c>
      <c r="J11" s="25">
        <f t="shared" si="78"/>
        <v>0</v>
      </c>
      <c r="K11" s="25">
        <f t="shared" si="78"/>
        <v>0</v>
      </c>
      <c r="L11" s="25">
        <f t="shared" si="78"/>
        <v>0</v>
      </c>
      <c r="M11" s="25">
        <f t="shared" ref="M11" si="79">SUM(M34:M39)</f>
        <v>0</v>
      </c>
      <c r="N11" s="25">
        <f t="shared" si="78"/>
        <v>0</v>
      </c>
      <c r="O11" s="25">
        <f t="shared" si="78"/>
        <v>0</v>
      </c>
      <c r="P11" s="25">
        <f t="shared" si="78"/>
        <v>0</v>
      </c>
      <c r="Q11" s="25">
        <f t="shared" si="78"/>
        <v>0</v>
      </c>
      <c r="R11" s="25">
        <f t="shared" si="78"/>
        <v>0</v>
      </c>
      <c r="S11" s="25">
        <f t="shared" si="78"/>
        <v>0</v>
      </c>
      <c r="T11" s="25">
        <f t="shared" si="78"/>
        <v>0</v>
      </c>
      <c r="U11" s="25">
        <f t="shared" si="78"/>
        <v>0</v>
      </c>
      <c r="V11" s="25">
        <f t="shared" si="78"/>
        <v>0</v>
      </c>
      <c r="W11" s="25">
        <f t="shared" ref="W11" si="80">SUM(W34:W39)</f>
        <v>0</v>
      </c>
      <c r="X11" s="25">
        <f t="shared" si="78"/>
        <v>0</v>
      </c>
      <c r="Y11" s="25">
        <f t="shared" ref="Y11:Z11" si="81">SUM(Y34:Y39)</f>
        <v>0</v>
      </c>
      <c r="Z11" s="25">
        <f t="shared" si="81"/>
        <v>0</v>
      </c>
      <c r="AA11" s="25">
        <f t="shared" si="78"/>
        <v>0</v>
      </c>
      <c r="AB11" s="25">
        <f t="shared" si="78"/>
        <v>0</v>
      </c>
      <c r="AC11" s="25">
        <f t="shared" ref="AC11:AE11" si="82">SUM(AC34:AC39)</f>
        <v>0</v>
      </c>
      <c r="AD11" s="25">
        <f t="shared" si="82"/>
        <v>0</v>
      </c>
      <c r="AE11" s="25">
        <f t="shared" si="82"/>
        <v>0</v>
      </c>
      <c r="AF11" s="25">
        <f t="shared" si="78"/>
        <v>0</v>
      </c>
      <c r="AG11" s="25">
        <f t="shared" si="78"/>
        <v>0</v>
      </c>
      <c r="AH11" s="25">
        <f t="shared" si="78"/>
        <v>0</v>
      </c>
      <c r="AI11" s="25">
        <f t="shared" si="78"/>
        <v>0</v>
      </c>
      <c r="AJ11" s="25">
        <f t="shared" si="78"/>
        <v>0</v>
      </c>
      <c r="AK11" s="25">
        <f t="shared" si="78"/>
        <v>0</v>
      </c>
      <c r="AL11" s="25">
        <f t="shared" si="78"/>
        <v>0</v>
      </c>
      <c r="AM11" s="25">
        <f t="shared" si="78"/>
        <v>0</v>
      </c>
      <c r="AN11" s="25">
        <f t="shared" si="78"/>
        <v>0</v>
      </c>
      <c r="AO11" s="25">
        <f t="shared" si="78"/>
        <v>0</v>
      </c>
      <c r="AP11" s="25">
        <f t="shared" ref="AP11" si="83">SUM(AP34:AP39)</f>
        <v>0</v>
      </c>
      <c r="AQ11" s="25">
        <f t="shared" si="78"/>
        <v>0</v>
      </c>
      <c r="AR11" s="25">
        <f t="shared" ref="AR11:AS11" si="84">SUM(AR34:AR39)</f>
        <v>0</v>
      </c>
      <c r="AS11" s="25">
        <f t="shared" si="84"/>
        <v>0</v>
      </c>
      <c r="AT11" s="25">
        <f t="shared" si="78"/>
        <v>0</v>
      </c>
      <c r="AU11" s="25">
        <f t="shared" si="78"/>
        <v>0</v>
      </c>
      <c r="AV11" s="25">
        <f t="shared" ref="AV11" si="85">SUM(AV34:AV39)</f>
        <v>0</v>
      </c>
      <c r="AW11" s="25">
        <f t="shared" si="78"/>
        <v>0</v>
      </c>
      <c r="AX11" s="25">
        <f t="shared" si="78"/>
        <v>0</v>
      </c>
      <c r="AY11" s="25">
        <f t="shared" si="78"/>
        <v>0</v>
      </c>
      <c r="AZ11" s="25">
        <f t="shared" si="78"/>
        <v>0</v>
      </c>
      <c r="BA11" s="25">
        <f t="shared" si="78"/>
        <v>0</v>
      </c>
      <c r="BB11" s="25">
        <f t="shared" si="78"/>
        <v>0</v>
      </c>
      <c r="BC11" s="25">
        <f t="shared" si="78"/>
        <v>0</v>
      </c>
      <c r="BD11" s="25">
        <f t="shared" si="78"/>
        <v>0</v>
      </c>
      <c r="BE11" s="25">
        <f t="shared" si="78"/>
        <v>0</v>
      </c>
      <c r="BF11" s="25">
        <f t="shared" si="78"/>
        <v>0</v>
      </c>
      <c r="BG11" s="25">
        <f t="shared" si="78"/>
        <v>0</v>
      </c>
      <c r="BH11" s="25">
        <f t="shared" si="78"/>
        <v>0</v>
      </c>
      <c r="BI11" s="25">
        <f t="shared" si="78"/>
        <v>0</v>
      </c>
      <c r="BJ11" s="25">
        <f t="shared" si="78"/>
        <v>0</v>
      </c>
      <c r="BK11" s="25">
        <f t="shared" si="78"/>
        <v>0</v>
      </c>
      <c r="BL11" s="25">
        <f t="shared" si="78"/>
        <v>0</v>
      </c>
      <c r="BM11" s="25">
        <f t="shared" si="78"/>
        <v>0</v>
      </c>
      <c r="BN11" s="25">
        <f t="shared" si="78"/>
        <v>0</v>
      </c>
      <c r="BO11" s="25">
        <f t="shared" si="78"/>
        <v>0</v>
      </c>
      <c r="BP11" s="25">
        <f t="shared" si="78"/>
        <v>0</v>
      </c>
      <c r="BQ11" s="25">
        <f t="shared" si="78"/>
        <v>0</v>
      </c>
      <c r="BR11" s="25">
        <f t="shared" ref="BR11" si="86">SUM(BR34:BR39)</f>
        <v>0</v>
      </c>
      <c r="BS11" s="25">
        <f t="shared" si="78"/>
        <v>0</v>
      </c>
      <c r="BT11" s="25">
        <f t="shared" si="78"/>
        <v>0</v>
      </c>
      <c r="BU11" s="25">
        <f t="shared" si="78"/>
        <v>0</v>
      </c>
      <c r="BV11" s="25">
        <f t="shared" si="78"/>
        <v>0</v>
      </c>
      <c r="BW11" s="25">
        <f t="shared" si="78"/>
        <v>0</v>
      </c>
      <c r="BX11" s="25">
        <f t="shared" si="78"/>
        <v>0</v>
      </c>
      <c r="BY11" s="25">
        <f t="shared" ref="BY11" si="87">SUM(BY34:BY39)</f>
        <v>0</v>
      </c>
      <c r="BZ11" s="25">
        <f t="shared" si="78"/>
        <v>0</v>
      </c>
      <c r="CA11" s="25">
        <f t="shared" si="78"/>
        <v>0</v>
      </c>
      <c r="CB11" s="25">
        <f t="shared" si="78"/>
        <v>0</v>
      </c>
      <c r="CC11" s="25">
        <f t="shared" ref="CC11:CX11" si="88">SUM(CC34:CC39)</f>
        <v>0</v>
      </c>
      <c r="CD11" s="25">
        <f t="shared" si="88"/>
        <v>0</v>
      </c>
      <c r="CE11" s="25">
        <f t="shared" si="88"/>
        <v>0</v>
      </c>
      <c r="CF11" s="25">
        <f t="shared" si="88"/>
        <v>0</v>
      </c>
      <c r="CG11" s="25">
        <f t="shared" si="88"/>
        <v>0</v>
      </c>
      <c r="CH11" s="25">
        <f t="shared" si="88"/>
        <v>0</v>
      </c>
      <c r="CI11" s="25">
        <f t="shared" si="88"/>
        <v>0</v>
      </c>
      <c r="CJ11" s="25">
        <f t="shared" si="88"/>
        <v>0</v>
      </c>
      <c r="CK11" s="25">
        <f t="shared" si="88"/>
        <v>0</v>
      </c>
      <c r="CL11" s="25">
        <f t="shared" si="88"/>
        <v>0</v>
      </c>
      <c r="CM11" s="25">
        <f t="shared" si="88"/>
        <v>0</v>
      </c>
      <c r="CN11" s="25">
        <f t="shared" si="88"/>
        <v>0</v>
      </c>
      <c r="CO11" s="25">
        <f t="shared" si="88"/>
        <v>0</v>
      </c>
      <c r="CP11" s="25">
        <f t="shared" si="88"/>
        <v>0</v>
      </c>
      <c r="CQ11" s="25">
        <f t="shared" si="88"/>
        <v>0</v>
      </c>
      <c r="CR11" s="25">
        <f t="shared" si="88"/>
        <v>0</v>
      </c>
      <c r="CS11" s="25">
        <f t="shared" si="88"/>
        <v>0</v>
      </c>
      <c r="CT11" s="25">
        <f t="shared" si="88"/>
        <v>0</v>
      </c>
      <c r="CU11" s="25">
        <f t="shared" si="88"/>
        <v>0</v>
      </c>
      <c r="CV11" s="25">
        <f t="shared" si="88"/>
        <v>0</v>
      </c>
      <c r="CW11" s="25">
        <f t="shared" si="88"/>
        <v>0</v>
      </c>
      <c r="CX11" s="25">
        <f t="shared" si="88"/>
        <v>0</v>
      </c>
    </row>
    <row r="12" spans="4:102" s="18" customFormat="1" ht="15" customHeight="1" x14ac:dyDescent="0.3">
      <c r="D12" s="85" t="str">
        <f t="shared" si="11"/>
        <v>A Health Centre</v>
      </c>
      <c r="E12" s="85" t="s">
        <v>91</v>
      </c>
      <c r="F12" s="85" t="s">
        <v>94</v>
      </c>
      <c r="G12" s="25">
        <f>SUM(G40:G51)</f>
        <v>0</v>
      </c>
      <c r="H12" s="25">
        <f>SUM(H40:H51)</f>
        <v>0</v>
      </c>
      <c r="I12" s="25">
        <f t="shared" ref="I12:CB12" si="89">SUM(I40:I51)</f>
        <v>0</v>
      </c>
      <c r="J12" s="25">
        <f t="shared" si="89"/>
        <v>0</v>
      </c>
      <c r="K12" s="25">
        <f t="shared" si="89"/>
        <v>0</v>
      </c>
      <c r="L12" s="25">
        <f t="shared" si="89"/>
        <v>0</v>
      </c>
      <c r="M12" s="25">
        <f t="shared" ref="M12" si="90">SUM(M40:M51)</f>
        <v>0</v>
      </c>
      <c r="N12" s="25">
        <f t="shared" si="89"/>
        <v>0</v>
      </c>
      <c r="O12" s="25">
        <f t="shared" si="89"/>
        <v>18</v>
      </c>
      <c r="P12" s="25">
        <f t="shared" si="89"/>
        <v>19</v>
      </c>
      <c r="Q12" s="25">
        <f t="shared" si="89"/>
        <v>0</v>
      </c>
      <c r="R12" s="25">
        <f t="shared" si="89"/>
        <v>18</v>
      </c>
      <c r="S12" s="25">
        <f t="shared" si="89"/>
        <v>1</v>
      </c>
      <c r="T12" s="25">
        <f t="shared" si="89"/>
        <v>3</v>
      </c>
      <c r="U12" s="25">
        <f t="shared" si="89"/>
        <v>15</v>
      </c>
      <c r="V12" s="25">
        <f t="shared" si="89"/>
        <v>0</v>
      </c>
      <c r="W12" s="25">
        <f t="shared" ref="W12" si="91">SUM(W40:W51)</f>
        <v>0</v>
      </c>
      <c r="X12" s="25">
        <f t="shared" si="89"/>
        <v>0</v>
      </c>
      <c r="Y12" s="25">
        <f t="shared" ref="Y12:Z12" si="92">SUM(Y40:Y51)</f>
        <v>0</v>
      </c>
      <c r="Z12" s="25">
        <f t="shared" si="92"/>
        <v>0</v>
      </c>
      <c r="AA12" s="25">
        <f t="shared" si="89"/>
        <v>0</v>
      </c>
      <c r="AB12" s="25">
        <f t="shared" si="89"/>
        <v>0</v>
      </c>
      <c r="AC12" s="25">
        <f t="shared" ref="AC12:AE12" si="93">SUM(AC40:AC51)</f>
        <v>0</v>
      </c>
      <c r="AD12" s="25">
        <f t="shared" si="93"/>
        <v>0</v>
      </c>
      <c r="AE12" s="25">
        <f t="shared" si="93"/>
        <v>0</v>
      </c>
      <c r="AF12" s="25">
        <f t="shared" si="89"/>
        <v>0</v>
      </c>
      <c r="AG12" s="25">
        <f t="shared" si="89"/>
        <v>0</v>
      </c>
      <c r="AH12" s="25">
        <f t="shared" si="89"/>
        <v>0</v>
      </c>
      <c r="AI12" s="25">
        <f t="shared" si="89"/>
        <v>0</v>
      </c>
      <c r="AJ12" s="25">
        <f t="shared" si="89"/>
        <v>0</v>
      </c>
      <c r="AK12" s="25">
        <f t="shared" si="89"/>
        <v>0</v>
      </c>
      <c r="AL12" s="25">
        <f t="shared" si="89"/>
        <v>0</v>
      </c>
      <c r="AM12" s="25">
        <f t="shared" si="89"/>
        <v>0</v>
      </c>
      <c r="AN12" s="25">
        <f t="shared" si="89"/>
        <v>0</v>
      </c>
      <c r="AO12" s="25">
        <f t="shared" si="89"/>
        <v>0</v>
      </c>
      <c r="AP12" s="25">
        <f t="shared" ref="AP12" si="94">SUM(AP40:AP51)</f>
        <v>0</v>
      </c>
      <c r="AQ12" s="25">
        <f t="shared" si="89"/>
        <v>0</v>
      </c>
      <c r="AR12" s="25">
        <f t="shared" ref="AR12:AS12" si="95">SUM(AR40:AR51)</f>
        <v>0</v>
      </c>
      <c r="AS12" s="25">
        <f t="shared" si="95"/>
        <v>0</v>
      </c>
      <c r="AT12" s="25">
        <f t="shared" si="89"/>
        <v>0</v>
      </c>
      <c r="AU12" s="25">
        <f t="shared" si="89"/>
        <v>18</v>
      </c>
      <c r="AV12" s="25">
        <f t="shared" ref="AV12" si="96">SUM(AV40:AV51)</f>
        <v>0</v>
      </c>
      <c r="AW12" s="25">
        <f t="shared" si="89"/>
        <v>1</v>
      </c>
      <c r="AX12" s="25">
        <f>SUM(AX40:AX51)</f>
        <v>0</v>
      </c>
      <c r="AY12" s="25">
        <f t="shared" si="89"/>
        <v>0</v>
      </c>
      <c r="AZ12" s="25">
        <f t="shared" si="89"/>
        <v>0</v>
      </c>
      <c r="BA12" s="25">
        <f t="shared" si="89"/>
        <v>0</v>
      </c>
      <c r="BB12" s="25">
        <f t="shared" si="89"/>
        <v>0</v>
      </c>
      <c r="BC12" s="25">
        <f t="shared" si="89"/>
        <v>0</v>
      </c>
      <c r="BD12" s="25">
        <f t="shared" si="89"/>
        <v>0</v>
      </c>
      <c r="BE12" s="25">
        <f t="shared" si="89"/>
        <v>0</v>
      </c>
      <c r="BF12" s="25">
        <f t="shared" si="89"/>
        <v>0</v>
      </c>
      <c r="BG12" s="25">
        <f t="shared" si="89"/>
        <v>0</v>
      </c>
      <c r="BH12" s="25">
        <f t="shared" si="89"/>
        <v>0</v>
      </c>
      <c r="BI12" s="25">
        <f t="shared" si="89"/>
        <v>9</v>
      </c>
      <c r="BJ12" s="25">
        <f t="shared" si="89"/>
        <v>0</v>
      </c>
      <c r="BK12" s="25">
        <f t="shared" si="89"/>
        <v>0</v>
      </c>
      <c r="BL12" s="25">
        <f t="shared" si="89"/>
        <v>0</v>
      </c>
      <c r="BM12" s="25">
        <f t="shared" si="89"/>
        <v>0</v>
      </c>
      <c r="BN12" s="25">
        <f t="shared" si="89"/>
        <v>0</v>
      </c>
      <c r="BO12" s="25">
        <f t="shared" si="89"/>
        <v>0</v>
      </c>
      <c r="BP12" s="25">
        <f t="shared" si="89"/>
        <v>0</v>
      </c>
      <c r="BQ12" s="25">
        <f t="shared" si="89"/>
        <v>0</v>
      </c>
      <c r="BR12" s="25">
        <f t="shared" ref="BR12" si="97">SUM(BR40:BR51)</f>
        <v>0</v>
      </c>
      <c r="BS12" s="25">
        <f t="shared" si="89"/>
        <v>8</v>
      </c>
      <c r="BT12" s="25">
        <f t="shared" si="89"/>
        <v>0</v>
      </c>
      <c r="BU12" s="25">
        <f t="shared" si="89"/>
        <v>0</v>
      </c>
      <c r="BV12" s="25">
        <f t="shared" si="89"/>
        <v>0</v>
      </c>
      <c r="BW12" s="25">
        <f t="shared" si="89"/>
        <v>0</v>
      </c>
      <c r="BX12" s="25">
        <f t="shared" si="89"/>
        <v>0</v>
      </c>
      <c r="BY12" s="25">
        <f t="shared" ref="BY12" si="98">SUM(BY40:BY51)</f>
        <v>0</v>
      </c>
      <c r="BZ12" s="25">
        <f t="shared" si="89"/>
        <v>0</v>
      </c>
      <c r="CA12" s="25">
        <f t="shared" si="89"/>
        <v>0</v>
      </c>
      <c r="CB12" s="25">
        <f t="shared" si="89"/>
        <v>0</v>
      </c>
      <c r="CC12" s="25">
        <f t="shared" ref="CC12:CX12" si="99">SUM(CC40:CC51)</f>
        <v>0</v>
      </c>
      <c r="CD12" s="25">
        <f t="shared" si="99"/>
        <v>0</v>
      </c>
      <c r="CE12" s="25">
        <f t="shared" si="99"/>
        <v>0</v>
      </c>
      <c r="CF12" s="25">
        <f t="shared" si="99"/>
        <v>0</v>
      </c>
      <c r="CG12" s="25">
        <f t="shared" si="99"/>
        <v>0</v>
      </c>
      <c r="CH12" s="25">
        <f t="shared" si="99"/>
        <v>0</v>
      </c>
      <c r="CI12" s="25">
        <f t="shared" si="99"/>
        <v>0</v>
      </c>
      <c r="CJ12" s="25">
        <f t="shared" si="99"/>
        <v>0</v>
      </c>
      <c r="CK12" s="25">
        <f t="shared" si="99"/>
        <v>0</v>
      </c>
      <c r="CL12" s="25">
        <f t="shared" si="99"/>
        <v>0</v>
      </c>
      <c r="CM12" s="25">
        <f t="shared" si="99"/>
        <v>0</v>
      </c>
      <c r="CN12" s="25">
        <f t="shared" si="99"/>
        <v>0</v>
      </c>
      <c r="CO12" s="25">
        <f t="shared" si="99"/>
        <v>0</v>
      </c>
      <c r="CP12" s="25">
        <f t="shared" si="99"/>
        <v>0</v>
      </c>
      <c r="CQ12" s="25">
        <f t="shared" si="99"/>
        <v>0</v>
      </c>
      <c r="CR12" s="25">
        <f t="shared" si="99"/>
        <v>0</v>
      </c>
      <c r="CS12" s="25">
        <f t="shared" si="99"/>
        <v>0</v>
      </c>
      <c r="CT12" s="25">
        <f t="shared" si="99"/>
        <v>0</v>
      </c>
      <c r="CU12" s="25">
        <f t="shared" si="99"/>
        <v>0</v>
      </c>
      <c r="CV12" s="25">
        <f t="shared" si="99"/>
        <v>0</v>
      </c>
      <c r="CW12" s="25">
        <f t="shared" si="99"/>
        <v>0</v>
      </c>
      <c r="CX12" s="25">
        <f t="shared" si="99"/>
        <v>0</v>
      </c>
    </row>
    <row r="13" spans="4:102" s="18" customFormat="1" ht="15" customHeight="1" x14ac:dyDescent="0.3">
      <c r="D13" s="85" t="str">
        <f t="shared" si="11"/>
        <v>A Health Centre</v>
      </c>
      <c r="E13" s="86" t="s">
        <v>88</v>
      </c>
      <c r="F13" s="86" t="s">
        <v>293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</row>
    <row r="14" spans="4:102" s="18" customFormat="1" ht="15" customHeight="1" x14ac:dyDescent="0.3">
      <c r="D14" s="85" t="str">
        <f t="shared" si="11"/>
        <v>A Health Centre</v>
      </c>
      <c r="E14" s="86" t="s">
        <v>88</v>
      </c>
      <c r="F14" s="85" t="s">
        <v>294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</row>
    <row r="15" spans="4:102" s="8" customFormat="1" ht="15" customHeight="1" x14ac:dyDescent="0.3">
      <c r="D15" s="86" t="str">
        <f t="shared" si="11"/>
        <v>A Health Centre</v>
      </c>
      <c r="E15" s="86" t="s">
        <v>90</v>
      </c>
      <c r="F15" s="86" t="s">
        <v>293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9">
        <v>0</v>
      </c>
      <c r="CB15" s="9">
        <v>0</v>
      </c>
      <c r="CC15" s="48"/>
      <c r="CD15" s="48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</row>
    <row r="16" spans="4:102" s="8" customFormat="1" ht="15" customHeight="1" x14ac:dyDescent="0.3">
      <c r="D16" s="85" t="str">
        <f t="shared" si="11"/>
        <v>A Health Centre</v>
      </c>
      <c r="E16" s="85" t="s">
        <v>90</v>
      </c>
      <c r="F16" s="85" t="s">
        <v>294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9">
        <v>0</v>
      </c>
      <c r="CB16" s="9">
        <v>0</v>
      </c>
      <c r="CC16" s="48"/>
      <c r="CD16" s="48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48"/>
      <c r="CQ16" s="48"/>
      <c r="CR16" s="48"/>
      <c r="CS16" s="48"/>
      <c r="CT16" s="48"/>
      <c r="CU16" s="48"/>
      <c r="CV16" s="48"/>
      <c r="CW16" s="48"/>
      <c r="CX16" s="48"/>
    </row>
    <row r="17" spans="4:102" ht="15" customHeight="1" x14ac:dyDescent="0.3">
      <c r="D17" s="87" t="str">
        <f t="shared" si="11"/>
        <v>A Health Centre</v>
      </c>
      <c r="E17" s="87" t="s">
        <v>90</v>
      </c>
      <c r="F17" s="87" t="s">
        <v>96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48">
        <f>T17+U17</f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9">
        <v>0</v>
      </c>
      <c r="BX17" s="9">
        <v>0</v>
      </c>
      <c r="BY17" s="9">
        <v>0</v>
      </c>
      <c r="BZ17" s="9">
        <v>0</v>
      </c>
      <c r="CA17" s="9">
        <v>0</v>
      </c>
      <c r="CB17" s="9">
        <v>0</v>
      </c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</row>
    <row r="18" spans="4:102" ht="15" customHeight="1" x14ac:dyDescent="0.3">
      <c r="D18" s="21" t="str">
        <f t="shared" si="11"/>
        <v>A Health Centre</v>
      </c>
      <c r="E18" s="21" t="s">
        <v>90</v>
      </c>
      <c r="F18" s="21" t="s">
        <v>97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8">
        <f t="shared" ref="R18:R27" si="100">T18+U18</f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</row>
    <row r="19" spans="4:102" ht="15" customHeight="1" x14ac:dyDescent="0.3">
      <c r="D19" s="21" t="str">
        <f t="shared" si="11"/>
        <v>A Health Centre</v>
      </c>
      <c r="E19" s="21" t="s">
        <v>90</v>
      </c>
      <c r="F19" s="21" t="s">
        <v>98</v>
      </c>
      <c r="G19" s="9">
        <v>0</v>
      </c>
      <c r="H19" s="9">
        <v>8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8">
        <f t="shared" si="100"/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</row>
    <row r="20" spans="4:102" ht="15" customHeight="1" x14ac:dyDescent="0.3">
      <c r="D20" s="21" t="str">
        <f t="shared" si="11"/>
        <v>A Health Centre</v>
      </c>
      <c r="E20" s="21" t="s">
        <v>90</v>
      </c>
      <c r="F20" s="21" t="s">
        <v>99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1</v>
      </c>
      <c r="P20" s="9">
        <v>1</v>
      </c>
      <c r="Q20" s="9">
        <v>0</v>
      </c>
      <c r="R20" s="48">
        <f t="shared" si="100"/>
        <v>1</v>
      </c>
      <c r="S20" s="9">
        <v>0</v>
      </c>
      <c r="T20" s="9">
        <v>0</v>
      </c>
      <c r="U20" s="9">
        <v>1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1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1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1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</row>
    <row r="21" spans="4:102" ht="15" customHeight="1" x14ac:dyDescent="0.3">
      <c r="D21" s="21" t="str">
        <f t="shared" si="11"/>
        <v>A Health Centre</v>
      </c>
      <c r="E21" s="21" t="s">
        <v>90</v>
      </c>
      <c r="F21" s="21" t="s">
        <v>100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2</v>
      </c>
      <c r="P21" s="9">
        <v>2</v>
      </c>
      <c r="Q21" s="9">
        <v>0</v>
      </c>
      <c r="R21" s="48">
        <f t="shared" si="100"/>
        <v>2</v>
      </c>
      <c r="S21" s="9">
        <v>0</v>
      </c>
      <c r="T21" s="9">
        <v>1</v>
      </c>
      <c r="U21" s="9">
        <v>1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2</v>
      </c>
      <c r="AT21" s="9">
        <v>0</v>
      </c>
      <c r="AU21" s="9">
        <v>2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2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1</v>
      </c>
      <c r="BT21" s="9">
        <v>0</v>
      </c>
      <c r="BU21" s="9">
        <v>0</v>
      </c>
      <c r="BV21" s="9">
        <v>0</v>
      </c>
      <c r="BW21" s="9">
        <v>0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</row>
    <row r="22" spans="4:102" ht="15" customHeight="1" x14ac:dyDescent="0.3">
      <c r="D22" s="21" t="str">
        <f t="shared" si="11"/>
        <v>A Health Centre</v>
      </c>
      <c r="E22" s="21" t="s">
        <v>90</v>
      </c>
      <c r="F22" s="21" t="s">
        <v>101</v>
      </c>
      <c r="G22" s="9">
        <v>0</v>
      </c>
      <c r="H22" s="9">
        <v>1</v>
      </c>
      <c r="I22" s="9">
        <v>1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3</v>
      </c>
      <c r="P22" s="9">
        <v>3</v>
      </c>
      <c r="Q22" s="9">
        <v>1</v>
      </c>
      <c r="R22" s="48">
        <f t="shared" si="100"/>
        <v>3</v>
      </c>
      <c r="S22" s="9">
        <v>0</v>
      </c>
      <c r="T22" s="9">
        <v>2</v>
      </c>
      <c r="U22" s="9">
        <v>1</v>
      </c>
      <c r="V22" s="48"/>
      <c r="W22" s="48"/>
      <c r="X22" s="48"/>
      <c r="Y22" s="48"/>
      <c r="Z22" s="48"/>
      <c r="AA22" s="48"/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3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1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1</v>
      </c>
      <c r="BT22" s="9">
        <v>0</v>
      </c>
      <c r="BU22" s="9">
        <v>0</v>
      </c>
      <c r="BV22" s="9">
        <v>0</v>
      </c>
      <c r="BW22" s="9">
        <v>0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</row>
    <row r="23" spans="4:102" ht="15" customHeight="1" x14ac:dyDescent="0.3">
      <c r="D23" s="21" t="str">
        <f t="shared" si="11"/>
        <v>A Health Centre</v>
      </c>
      <c r="E23" s="21" t="s">
        <v>90</v>
      </c>
      <c r="F23" s="21" t="s">
        <v>102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4</v>
      </c>
      <c r="P23" s="9">
        <v>4</v>
      </c>
      <c r="Q23" s="9">
        <v>0</v>
      </c>
      <c r="R23" s="48">
        <f t="shared" si="100"/>
        <v>4</v>
      </c>
      <c r="S23" s="9">
        <v>0</v>
      </c>
      <c r="T23" s="9">
        <v>0</v>
      </c>
      <c r="U23" s="9">
        <v>4</v>
      </c>
      <c r="V23" s="48"/>
      <c r="W23" s="48"/>
      <c r="X23" s="48"/>
      <c r="Y23" s="48"/>
      <c r="Z23" s="48"/>
      <c r="AA23" s="48"/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1</v>
      </c>
      <c r="AR23" s="9">
        <v>0</v>
      </c>
      <c r="AS23" s="9">
        <v>0</v>
      </c>
      <c r="AT23" s="9">
        <v>0</v>
      </c>
      <c r="AU23" s="9">
        <v>3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2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2</v>
      </c>
      <c r="BT23" s="9">
        <v>0</v>
      </c>
      <c r="BU23" s="9">
        <v>0</v>
      </c>
      <c r="BV23" s="9">
        <v>0</v>
      </c>
      <c r="BW23" s="9">
        <v>0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</row>
    <row r="24" spans="4:102" ht="15" customHeight="1" x14ac:dyDescent="0.3">
      <c r="D24" s="21" t="str">
        <f t="shared" si="11"/>
        <v>A Health Centre</v>
      </c>
      <c r="E24" s="21" t="s">
        <v>90</v>
      </c>
      <c r="F24" s="21" t="s">
        <v>103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5</v>
      </c>
      <c r="P24" s="9">
        <v>5</v>
      </c>
      <c r="Q24" s="9">
        <v>0</v>
      </c>
      <c r="R24" s="48">
        <f t="shared" si="100"/>
        <v>5</v>
      </c>
      <c r="S24" s="9">
        <v>0</v>
      </c>
      <c r="T24" s="9">
        <v>1</v>
      </c>
      <c r="U24" s="9">
        <v>4</v>
      </c>
      <c r="V24" s="48"/>
      <c r="W24" s="48"/>
      <c r="X24" s="48"/>
      <c r="Y24" s="48"/>
      <c r="Z24" s="48"/>
      <c r="AA24" s="48"/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1</v>
      </c>
      <c r="AT24" s="9">
        <v>0</v>
      </c>
      <c r="AU24" s="9">
        <v>4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3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3</v>
      </c>
      <c r="BT24" s="9">
        <v>0</v>
      </c>
      <c r="BU24" s="9">
        <v>0</v>
      </c>
      <c r="BV24" s="9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</row>
    <row r="25" spans="4:102" ht="15" customHeight="1" x14ac:dyDescent="0.3">
      <c r="D25" s="21" t="str">
        <f t="shared" si="11"/>
        <v>A Health Centre</v>
      </c>
      <c r="E25" s="21" t="s">
        <v>90</v>
      </c>
      <c r="F25" s="21" t="s">
        <v>104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5</v>
      </c>
      <c r="P25" s="9">
        <v>5</v>
      </c>
      <c r="Q25" s="9">
        <v>0</v>
      </c>
      <c r="R25" s="48">
        <f t="shared" si="100"/>
        <v>5</v>
      </c>
      <c r="S25" s="9">
        <v>0</v>
      </c>
      <c r="T25" s="9">
        <v>2</v>
      </c>
      <c r="U25" s="9">
        <v>3</v>
      </c>
      <c r="V25" s="48"/>
      <c r="W25" s="48"/>
      <c r="X25" s="48"/>
      <c r="Y25" s="48"/>
      <c r="Z25" s="48"/>
      <c r="AA25" s="48"/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4</v>
      </c>
      <c r="AV25" s="9">
        <v>0</v>
      </c>
      <c r="AW25" s="9">
        <v>1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3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9">
        <v>0</v>
      </c>
      <c r="BS25" s="9">
        <v>3</v>
      </c>
      <c r="BT25" s="9">
        <v>0</v>
      </c>
      <c r="BU25" s="9">
        <v>0</v>
      </c>
      <c r="BV25" s="9">
        <v>0</v>
      </c>
      <c r="BW25" s="9">
        <v>0</v>
      </c>
      <c r="BX25" s="9">
        <v>0</v>
      </c>
      <c r="BY25" s="9">
        <v>0</v>
      </c>
      <c r="BZ25" s="9">
        <v>0</v>
      </c>
      <c r="CA25" s="9">
        <v>0</v>
      </c>
      <c r="CB25" s="9">
        <v>0</v>
      </c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</row>
    <row r="26" spans="4:102" ht="15" customHeight="1" x14ac:dyDescent="0.3">
      <c r="D26" s="21" t="str">
        <f t="shared" si="11"/>
        <v>A Health Centre</v>
      </c>
      <c r="E26" s="21" t="s">
        <v>90</v>
      </c>
      <c r="F26" s="21" t="s">
        <v>105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6</v>
      </c>
      <c r="P26" s="9">
        <v>6</v>
      </c>
      <c r="Q26" s="9">
        <v>0</v>
      </c>
      <c r="R26" s="48">
        <f t="shared" si="100"/>
        <v>6</v>
      </c>
      <c r="S26" s="9">
        <v>0</v>
      </c>
      <c r="T26" s="9">
        <v>3</v>
      </c>
      <c r="U26" s="9">
        <v>3</v>
      </c>
      <c r="V26" s="48"/>
      <c r="W26" s="48"/>
      <c r="X26" s="48"/>
      <c r="Y26" s="48"/>
      <c r="Z26" s="48"/>
      <c r="AA26" s="48"/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2</v>
      </c>
      <c r="AT26" s="9">
        <v>0</v>
      </c>
      <c r="AU26" s="9">
        <v>4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2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2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0</v>
      </c>
      <c r="BZ26" s="9">
        <v>0</v>
      </c>
      <c r="CA26" s="9">
        <v>0</v>
      </c>
      <c r="CB26" s="9">
        <v>0</v>
      </c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</row>
    <row r="27" spans="4:102" ht="15" customHeight="1" x14ac:dyDescent="0.3">
      <c r="D27" s="21" t="str">
        <f t="shared" si="11"/>
        <v>A Health Centre</v>
      </c>
      <c r="E27" s="21" t="s">
        <v>90</v>
      </c>
      <c r="F27" s="21" t="s">
        <v>106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3</v>
      </c>
      <c r="P27" s="9">
        <v>3</v>
      </c>
      <c r="Q27" s="9">
        <v>0</v>
      </c>
      <c r="R27" s="48">
        <f t="shared" si="100"/>
        <v>3</v>
      </c>
      <c r="S27" s="9">
        <v>0</v>
      </c>
      <c r="T27" s="9">
        <v>1</v>
      </c>
      <c r="U27" s="9">
        <v>2</v>
      </c>
      <c r="V27" s="48"/>
      <c r="W27" s="48"/>
      <c r="X27" s="48"/>
      <c r="Y27" s="48"/>
      <c r="Z27" s="48"/>
      <c r="AA27" s="48"/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1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3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3</v>
      </c>
      <c r="BT27" s="9">
        <v>0</v>
      </c>
      <c r="BU27" s="9">
        <v>0</v>
      </c>
      <c r="BV27" s="9">
        <v>0</v>
      </c>
      <c r="BW27" s="9">
        <v>0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</row>
    <row r="28" spans="4:102" ht="15" customHeight="1" x14ac:dyDescent="0.3">
      <c r="D28" s="21" t="str">
        <f t="shared" si="11"/>
        <v>A Health Centre</v>
      </c>
      <c r="E28" s="21" t="s">
        <v>90</v>
      </c>
      <c r="F28" s="21" t="s">
        <v>107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2</v>
      </c>
      <c r="AT28" s="9">
        <v>0</v>
      </c>
      <c r="AU28" s="9">
        <v>6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5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5</v>
      </c>
      <c r="BT28" s="9">
        <v>0</v>
      </c>
      <c r="BU28" s="9">
        <v>0</v>
      </c>
      <c r="BV28" s="9">
        <v>0</v>
      </c>
      <c r="BW28" s="9">
        <v>0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</row>
    <row r="29" spans="4:102" ht="15" customHeight="1" x14ac:dyDescent="0.3">
      <c r="D29" s="24" t="str">
        <f t="shared" si="11"/>
        <v>A Health Centre</v>
      </c>
      <c r="E29" s="24" t="s">
        <v>90</v>
      </c>
      <c r="F29" s="24" t="s">
        <v>296</v>
      </c>
      <c r="G29" s="17"/>
      <c r="H29" s="17"/>
      <c r="I29" s="17"/>
      <c r="J29" s="17"/>
      <c r="K29" s="17"/>
      <c r="L29" s="17"/>
      <c r="M29" s="17"/>
      <c r="N29" s="17"/>
      <c r="O29" s="9">
        <v>4</v>
      </c>
      <c r="P29" s="9">
        <v>4</v>
      </c>
      <c r="Q29" s="9">
        <v>0</v>
      </c>
      <c r="R29" s="48">
        <f>T29+U29</f>
        <v>4</v>
      </c>
      <c r="S29" s="9">
        <v>0</v>
      </c>
      <c r="T29" s="9">
        <v>0</v>
      </c>
      <c r="U29" s="9">
        <v>4</v>
      </c>
      <c r="V29" s="48"/>
      <c r="W29" s="48"/>
      <c r="X29" s="48"/>
      <c r="Y29" s="48"/>
      <c r="Z29" s="48"/>
      <c r="AA29" s="48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</row>
    <row r="30" spans="4:102" ht="15" customHeight="1" x14ac:dyDescent="0.3">
      <c r="D30" s="24" t="str">
        <f t="shared" si="11"/>
        <v>A Health Centre</v>
      </c>
      <c r="E30" s="24" t="s">
        <v>90</v>
      </c>
      <c r="F30" s="24" t="s">
        <v>297</v>
      </c>
      <c r="G30" s="17"/>
      <c r="H30" s="17"/>
      <c r="I30" s="17"/>
      <c r="J30" s="17"/>
      <c r="K30" s="17"/>
      <c r="L30" s="17"/>
      <c r="M30" s="17"/>
      <c r="N30" s="17"/>
      <c r="O30" s="9">
        <v>3</v>
      </c>
      <c r="P30" s="9">
        <v>3</v>
      </c>
      <c r="Q30" s="9">
        <v>0</v>
      </c>
      <c r="R30" s="48">
        <f t="shared" ref="R30:R33" si="101">T30+U30</f>
        <v>3</v>
      </c>
      <c r="S30" s="9">
        <v>0</v>
      </c>
      <c r="T30" s="9">
        <v>2</v>
      </c>
      <c r="U30" s="9">
        <v>1</v>
      </c>
      <c r="V30" s="48"/>
      <c r="W30" s="48"/>
      <c r="X30" s="48"/>
      <c r="Y30" s="48"/>
      <c r="Z30" s="48"/>
      <c r="AA30" s="48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</row>
    <row r="31" spans="4:102" ht="15" customHeight="1" x14ac:dyDescent="0.3">
      <c r="D31" s="24" t="str">
        <f t="shared" si="11"/>
        <v>A Health Centre</v>
      </c>
      <c r="E31" s="24" t="s">
        <v>90</v>
      </c>
      <c r="F31" s="24" t="s">
        <v>298</v>
      </c>
      <c r="G31" s="17"/>
      <c r="H31" s="17"/>
      <c r="I31" s="17"/>
      <c r="J31" s="17"/>
      <c r="K31" s="17"/>
      <c r="L31" s="17"/>
      <c r="M31" s="17"/>
      <c r="N31" s="17"/>
      <c r="O31" s="9">
        <v>0</v>
      </c>
      <c r="P31" s="9">
        <v>0</v>
      </c>
      <c r="Q31" s="9">
        <v>0</v>
      </c>
      <c r="R31" s="48">
        <f t="shared" si="101"/>
        <v>0</v>
      </c>
      <c r="S31" s="9">
        <v>0</v>
      </c>
      <c r="T31" s="9">
        <v>0</v>
      </c>
      <c r="U31" s="9">
        <v>0</v>
      </c>
      <c r="V31" s="48"/>
      <c r="W31" s="48"/>
      <c r="X31" s="48"/>
      <c r="Y31" s="48"/>
      <c r="Z31" s="48"/>
      <c r="AA31" s="48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</row>
    <row r="32" spans="4:102" ht="15" customHeight="1" x14ac:dyDescent="0.3">
      <c r="D32" s="24" t="str">
        <f t="shared" si="11"/>
        <v>A Health Centre</v>
      </c>
      <c r="E32" s="24" t="s">
        <v>90</v>
      </c>
      <c r="F32" s="24" t="s">
        <v>299</v>
      </c>
      <c r="G32" s="17"/>
      <c r="H32" s="17"/>
      <c r="I32" s="17"/>
      <c r="J32" s="17"/>
      <c r="K32" s="17"/>
      <c r="L32" s="17"/>
      <c r="M32" s="17"/>
      <c r="N32" s="17"/>
      <c r="O32" s="9">
        <v>1</v>
      </c>
      <c r="P32" s="9">
        <v>1</v>
      </c>
      <c r="Q32" s="9">
        <v>0</v>
      </c>
      <c r="R32" s="48">
        <f t="shared" si="101"/>
        <v>1</v>
      </c>
      <c r="S32" s="9">
        <v>0</v>
      </c>
      <c r="T32" s="9">
        <v>0</v>
      </c>
      <c r="U32" s="9">
        <v>1</v>
      </c>
      <c r="V32" s="48"/>
      <c r="W32" s="48"/>
      <c r="X32" s="48"/>
      <c r="Y32" s="48"/>
      <c r="Z32" s="48"/>
      <c r="AA32" s="48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</row>
    <row r="33" spans="4:102" ht="15" customHeight="1" x14ac:dyDescent="0.3">
      <c r="D33" s="19" t="str">
        <f t="shared" si="11"/>
        <v>A Health Centre</v>
      </c>
      <c r="E33" s="19" t="s">
        <v>90</v>
      </c>
      <c r="F33" s="19" t="s">
        <v>95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48">
        <f t="shared" si="101"/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</row>
    <row r="34" spans="4:102" ht="15" customHeight="1" x14ac:dyDescent="0.3">
      <c r="D34" s="19" t="str">
        <f t="shared" si="11"/>
        <v>A Health Centre</v>
      </c>
      <c r="E34" s="19" t="s">
        <v>91</v>
      </c>
      <c r="F34" s="19" t="s">
        <v>293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48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</row>
    <row r="35" spans="4:102" ht="15" customHeight="1" x14ac:dyDescent="0.3">
      <c r="D35" s="19" t="str">
        <f t="shared" si="11"/>
        <v>A Health Centre</v>
      </c>
      <c r="E35" s="19" t="s">
        <v>91</v>
      </c>
      <c r="F35" s="19" t="s">
        <v>294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48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17"/>
      <c r="CQ35" s="17"/>
      <c r="CR35" s="17"/>
      <c r="CS35" s="17"/>
      <c r="CT35" s="17"/>
      <c r="CU35" s="17"/>
      <c r="CV35" s="17"/>
      <c r="CW35" s="17"/>
      <c r="CX35" s="17"/>
    </row>
    <row r="36" spans="4:102" ht="15" customHeight="1" x14ac:dyDescent="0.3">
      <c r="D36" s="19" t="str">
        <f t="shared" si="11"/>
        <v>A Health Centre</v>
      </c>
      <c r="E36" s="19" t="s">
        <v>91</v>
      </c>
      <c r="F36" s="19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17"/>
      <c r="O36" s="9">
        <v>0</v>
      </c>
      <c r="P36" s="9">
        <v>0</v>
      </c>
      <c r="Q36" s="9">
        <v>0</v>
      </c>
      <c r="R36" s="48">
        <f>T36+U36</f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17"/>
      <c r="BM36" s="17"/>
      <c r="BN36" s="17"/>
      <c r="BO36" s="17"/>
      <c r="BP36" s="17"/>
      <c r="BQ36" s="17"/>
      <c r="BR36" s="17"/>
      <c r="BS36" s="9">
        <v>0</v>
      </c>
      <c r="BT36" s="9">
        <v>0</v>
      </c>
      <c r="BU36" s="9">
        <v>0</v>
      </c>
      <c r="BV36" s="17"/>
      <c r="BW36" s="17"/>
      <c r="BX36" s="17"/>
      <c r="BY36" s="17"/>
      <c r="BZ36" s="17"/>
      <c r="CA36" s="17"/>
      <c r="CB36" s="17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17"/>
      <c r="CQ36" s="17"/>
      <c r="CR36" s="17"/>
      <c r="CS36" s="17"/>
      <c r="CT36" s="17"/>
      <c r="CU36" s="17"/>
      <c r="CV36" s="17"/>
      <c r="CW36" s="17"/>
      <c r="CX36" s="17"/>
    </row>
    <row r="37" spans="4:102" ht="15" customHeight="1" x14ac:dyDescent="0.3">
      <c r="D37" s="21" t="str">
        <f t="shared" si="11"/>
        <v>A Health Centre</v>
      </c>
      <c r="E37" s="21" t="s">
        <v>91</v>
      </c>
      <c r="F37" s="21" t="s">
        <v>97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17"/>
      <c r="O37" s="9">
        <v>0</v>
      </c>
      <c r="P37" s="9">
        <v>0</v>
      </c>
      <c r="Q37" s="9">
        <v>0</v>
      </c>
      <c r="R37" s="48">
        <f t="shared" ref="R37:R46" si="102">T37+U37</f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17"/>
      <c r="BM37" s="17"/>
      <c r="BN37" s="17"/>
      <c r="BO37" s="17"/>
      <c r="BP37" s="17"/>
      <c r="BQ37" s="17"/>
      <c r="BR37" s="17"/>
      <c r="BS37" s="9">
        <v>0</v>
      </c>
      <c r="BT37" s="9">
        <v>0</v>
      </c>
      <c r="BU37" s="9">
        <v>0</v>
      </c>
      <c r="BV37" s="17"/>
      <c r="BW37" s="17"/>
      <c r="BX37" s="17"/>
      <c r="BY37" s="17"/>
      <c r="BZ37" s="17"/>
      <c r="CA37" s="17"/>
      <c r="CB37" s="17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17"/>
      <c r="CQ37" s="17"/>
      <c r="CR37" s="17"/>
      <c r="CS37" s="17"/>
      <c r="CT37" s="17"/>
      <c r="CU37" s="17"/>
      <c r="CV37" s="17"/>
      <c r="CW37" s="17"/>
      <c r="CX37" s="17"/>
    </row>
    <row r="38" spans="4:102" ht="15" customHeight="1" x14ac:dyDescent="0.3">
      <c r="D38" s="21" t="str">
        <f t="shared" si="11"/>
        <v>A Health Centre</v>
      </c>
      <c r="E38" s="21" t="s">
        <v>91</v>
      </c>
      <c r="F38" s="21" t="s">
        <v>98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17"/>
      <c r="O38" s="9">
        <v>0</v>
      </c>
      <c r="P38" s="9">
        <v>0</v>
      </c>
      <c r="Q38" s="9">
        <v>0</v>
      </c>
      <c r="R38" s="48">
        <f t="shared" si="102"/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17"/>
      <c r="BM38" s="17"/>
      <c r="BN38" s="17"/>
      <c r="BO38" s="17"/>
      <c r="BP38" s="17"/>
      <c r="BQ38" s="17"/>
      <c r="BR38" s="17"/>
      <c r="BS38" s="9">
        <v>0</v>
      </c>
      <c r="BT38" s="9">
        <v>0</v>
      </c>
      <c r="BU38" s="9">
        <v>0</v>
      </c>
      <c r="BV38" s="17"/>
      <c r="BW38" s="17"/>
      <c r="BX38" s="17"/>
      <c r="BY38" s="17"/>
      <c r="BZ38" s="17"/>
      <c r="CA38" s="17"/>
      <c r="CB38" s="17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17"/>
      <c r="CQ38" s="17"/>
      <c r="CR38" s="17"/>
      <c r="CS38" s="17"/>
      <c r="CT38" s="17"/>
      <c r="CU38" s="17"/>
      <c r="CV38" s="17"/>
      <c r="CW38" s="17"/>
      <c r="CX38" s="17"/>
    </row>
    <row r="39" spans="4:102" ht="15" customHeight="1" x14ac:dyDescent="0.3">
      <c r="D39" s="21" t="str">
        <f t="shared" si="11"/>
        <v>A Health Centre</v>
      </c>
      <c r="E39" s="21" t="s">
        <v>91</v>
      </c>
      <c r="F39" s="21" t="s">
        <v>99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7"/>
      <c r="O39" s="9">
        <v>0</v>
      </c>
      <c r="P39" s="9">
        <v>0</v>
      </c>
      <c r="Q39" s="9">
        <v>0</v>
      </c>
      <c r="R39" s="48">
        <f t="shared" si="102"/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17"/>
      <c r="BM39" s="17"/>
      <c r="BN39" s="17"/>
      <c r="BO39" s="17"/>
      <c r="BP39" s="17"/>
      <c r="BQ39" s="17"/>
      <c r="BR39" s="17"/>
      <c r="BS39" s="9">
        <v>0</v>
      </c>
      <c r="BT39" s="9">
        <v>0</v>
      </c>
      <c r="BU39" s="9">
        <v>0</v>
      </c>
      <c r="BV39" s="17"/>
      <c r="BW39" s="17"/>
      <c r="BX39" s="17"/>
      <c r="BY39" s="17"/>
      <c r="BZ39" s="17"/>
      <c r="CA39" s="17"/>
      <c r="CB39" s="17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17"/>
      <c r="CQ39" s="17"/>
      <c r="CR39" s="17"/>
      <c r="CS39" s="17"/>
      <c r="CT39" s="17"/>
      <c r="CU39" s="17"/>
      <c r="CV39" s="17"/>
      <c r="CW39" s="17"/>
      <c r="CX39" s="17"/>
    </row>
    <row r="40" spans="4:102" ht="15" customHeight="1" x14ac:dyDescent="0.3">
      <c r="D40" s="21" t="str">
        <f t="shared" si="11"/>
        <v>A Health Centre</v>
      </c>
      <c r="E40" s="21" t="s">
        <v>91</v>
      </c>
      <c r="F40" s="21" t="s">
        <v>100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17"/>
      <c r="O40" s="9">
        <v>1</v>
      </c>
      <c r="P40" s="9">
        <v>1</v>
      </c>
      <c r="Q40" s="9">
        <v>0</v>
      </c>
      <c r="R40" s="48">
        <f t="shared" si="102"/>
        <v>1</v>
      </c>
      <c r="S40" s="9">
        <v>0</v>
      </c>
      <c r="T40" s="9">
        <v>0</v>
      </c>
      <c r="U40" s="9">
        <v>1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1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17"/>
      <c r="BM40" s="17"/>
      <c r="BN40" s="17"/>
      <c r="BO40" s="17"/>
      <c r="BP40" s="17"/>
      <c r="BQ40" s="17"/>
      <c r="BR40" s="17"/>
      <c r="BS40" s="9">
        <v>0</v>
      </c>
      <c r="BT40" s="9">
        <v>0</v>
      </c>
      <c r="BU40" s="9">
        <v>0</v>
      </c>
      <c r="BV40" s="17"/>
      <c r="BW40" s="17"/>
      <c r="BX40" s="17"/>
      <c r="BY40" s="17"/>
      <c r="BZ40" s="17"/>
      <c r="CA40" s="17"/>
      <c r="CB40" s="17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17"/>
      <c r="CQ40" s="17"/>
      <c r="CR40" s="17"/>
      <c r="CS40" s="17"/>
      <c r="CT40" s="17"/>
      <c r="CU40" s="17"/>
      <c r="CV40" s="17"/>
      <c r="CW40" s="17"/>
      <c r="CX40" s="17"/>
    </row>
    <row r="41" spans="4:102" ht="15" customHeight="1" x14ac:dyDescent="0.3">
      <c r="D41" s="21" t="str">
        <f t="shared" si="11"/>
        <v>A Health Centre</v>
      </c>
      <c r="E41" s="21" t="s">
        <v>91</v>
      </c>
      <c r="F41" s="21" t="s">
        <v>101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17"/>
      <c r="O41" s="9">
        <v>2</v>
      </c>
      <c r="P41" s="9">
        <v>2</v>
      </c>
      <c r="Q41" s="9">
        <v>0</v>
      </c>
      <c r="R41" s="48">
        <f t="shared" si="102"/>
        <v>2</v>
      </c>
      <c r="S41" s="9">
        <v>0</v>
      </c>
      <c r="T41" s="9">
        <v>1</v>
      </c>
      <c r="U41" s="9">
        <v>1</v>
      </c>
      <c r="V41" s="48"/>
      <c r="W41" s="48"/>
      <c r="X41" s="48"/>
      <c r="Y41" s="48"/>
      <c r="Z41" s="48"/>
      <c r="AA41" s="48"/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2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1</v>
      </c>
      <c r="BJ41" s="9">
        <v>0</v>
      </c>
      <c r="BK41" s="9">
        <v>0</v>
      </c>
      <c r="BL41" s="17"/>
      <c r="BM41" s="17"/>
      <c r="BN41" s="17"/>
      <c r="BO41" s="17"/>
      <c r="BP41" s="17"/>
      <c r="BQ41" s="17"/>
      <c r="BR41" s="17"/>
      <c r="BS41" s="9">
        <v>0</v>
      </c>
      <c r="BT41" s="9">
        <v>0</v>
      </c>
      <c r="BU41" s="9">
        <v>0</v>
      </c>
      <c r="BV41" s="17"/>
      <c r="BW41" s="17"/>
      <c r="BX41" s="17"/>
      <c r="BY41" s="17"/>
      <c r="BZ41" s="17"/>
      <c r="CA41" s="17"/>
      <c r="CB41" s="17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17"/>
      <c r="CQ41" s="17"/>
      <c r="CR41" s="17"/>
      <c r="CS41" s="17"/>
      <c r="CT41" s="17"/>
      <c r="CU41" s="17"/>
      <c r="CV41" s="17"/>
      <c r="CW41" s="17"/>
      <c r="CX41" s="17"/>
    </row>
    <row r="42" spans="4:102" ht="15" customHeight="1" x14ac:dyDescent="0.3">
      <c r="D42" s="21" t="str">
        <f t="shared" si="11"/>
        <v>A Health Centre</v>
      </c>
      <c r="E42" s="21" t="s">
        <v>91</v>
      </c>
      <c r="F42" s="21" t="s">
        <v>102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17"/>
      <c r="O42" s="9">
        <v>3</v>
      </c>
      <c r="P42" s="9">
        <v>3</v>
      </c>
      <c r="Q42" s="9">
        <v>0</v>
      </c>
      <c r="R42" s="48">
        <f t="shared" si="102"/>
        <v>3</v>
      </c>
      <c r="S42" s="9">
        <v>0</v>
      </c>
      <c r="T42" s="9">
        <v>0</v>
      </c>
      <c r="U42" s="9">
        <v>3</v>
      </c>
      <c r="V42" s="48"/>
      <c r="W42" s="48"/>
      <c r="X42" s="48"/>
      <c r="Y42" s="48"/>
      <c r="Z42" s="48"/>
      <c r="AA42" s="48"/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3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17"/>
      <c r="BM42" s="17"/>
      <c r="BN42" s="17"/>
      <c r="BO42" s="17"/>
      <c r="BP42" s="17"/>
      <c r="BQ42" s="17"/>
      <c r="BR42" s="17"/>
      <c r="BS42" s="9">
        <v>0</v>
      </c>
      <c r="BT42" s="9">
        <v>0</v>
      </c>
      <c r="BU42" s="9">
        <v>0</v>
      </c>
      <c r="BV42" s="17"/>
      <c r="BW42" s="17"/>
      <c r="BX42" s="17"/>
      <c r="BY42" s="17"/>
      <c r="BZ42" s="17"/>
      <c r="CA42" s="17"/>
      <c r="CB42" s="17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17"/>
      <c r="CQ42" s="17"/>
      <c r="CR42" s="17"/>
      <c r="CS42" s="17"/>
      <c r="CT42" s="17"/>
      <c r="CU42" s="17"/>
      <c r="CV42" s="17"/>
      <c r="CW42" s="17"/>
      <c r="CX42" s="17"/>
    </row>
    <row r="43" spans="4:102" ht="15" customHeight="1" x14ac:dyDescent="0.3">
      <c r="D43" s="21" t="str">
        <f t="shared" si="11"/>
        <v>A Health Centre</v>
      </c>
      <c r="E43" s="21" t="s">
        <v>91</v>
      </c>
      <c r="F43" s="21" t="s">
        <v>103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17"/>
      <c r="O43" s="9">
        <v>1</v>
      </c>
      <c r="P43" s="9">
        <v>1</v>
      </c>
      <c r="Q43" s="9">
        <v>0</v>
      </c>
      <c r="R43" s="48">
        <f t="shared" si="102"/>
        <v>1</v>
      </c>
      <c r="S43" s="9">
        <v>0</v>
      </c>
      <c r="T43" s="9">
        <v>0</v>
      </c>
      <c r="U43" s="9">
        <v>1</v>
      </c>
      <c r="V43" s="48"/>
      <c r="W43" s="48"/>
      <c r="X43" s="48"/>
      <c r="Y43" s="48"/>
      <c r="Z43" s="48"/>
      <c r="AA43" s="48"/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1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17"/>
      <c r="BM43" s="17"/>
      <c r="BN43" s="17"/>
      <c r="BO43" s="17"/>
      <c r="BP43" s="17"/>
      <c r="BQ43" s="17"/>
      <c r="BR43" s="17"/>
      <c r="BS43" s="9">
        <v>0</v>
      </c>
      <c r="BT43" s="9">
        <v>0</v>
      </c>
      <c r="BU43" s="9">
        <v>0</v>
      </c>
      <c r="BV43" s="17"/>
      <c r="BW43" s="17"/>
      <c r="BX43" s="17"/>
      <c r="BY43" s="17"/>
      <c r="BZ43" s="17"/>
      <c r="CA43" s="17"/>
      <c r="CB43" s="17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17"/>
      <c r="CQ43" s="17"/>
      <c r="CR43" s="17"/>
      <c r="CS43" s="17"/>
      <c r="CT43" s="17"/>
      <c r="CU43" s="17"/>
      <c r="CV43" s="17"/>
      <c r="CW43" s="17"/>
      <c r="CX43" s="17"/>
    </row>
    <row r="44" spans="4:102" ht="15" customHeight="1" x14ac:dyDescent="0.3">
      <c r="D44" s="21" t="str">
        <f t="shared" si="11"/>
        <v>A Health Centre</v>
      </c>
      <c r="E44" s="21" t="s">
        <v>91</v>
      </c>
      <c r="F44" s="21" t="s">
        <v>104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17"/>
      <c r="O44" s="9">
        <v>0</v>
      </c>
      <c r="P44" s="9">
        <v>1</v>
      </c>
      <c r="Q44" s="9">
        <v>0</v>
      </c>
      <c r="R44" s="48">
        <f t="shared" si="102"/>
        <v>1</v>
      </c>
      <c r="S44" s="9">
        <v>0</v>
      </c>
      <c r="T44" s="9">
        <v>0</v>
      </c>
      <c r="U44" s="9">
        <v>1</v>
      </c>
      <c r="V44" s="48"/>
      <c r="W44" s="48"/>
      <c r="X44" s="48"/>
      <c r="Y44" s="48"/>
      <c r="Z44" s="48"/>
      <c r="AA44" s="48"/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1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1</v>
      </c>
      <c r="BJ44" s="9">
        <v>0</v>
      </c>
      <c r="BK44" s="9">
        <v>0</v>
      </c>
      <c r="BL44" s="17"/>
      <c r="BM44" s="17"/>
      <c r="BN44" s="17"/>
      <c r="BO44" s="17"/>
      <c r="BP44" s="17"/>
      <c r="BQ44" s="17"/>
      <c r="BR44" s="17"/>
      <c r="BS44" s="9">
        <v>1</v>
      </c>
      <c r="BT44" s="9">
        <v>0</v>
      </c>
      <c r="BU44" s="9">
        <v>0</v>
      </c>
      <c r="BV44" s="17"/>
      <c r="BW44" s="17"/>
      <c r="BX44" s="17"/>
      <c r="BY44" s="17"/>
      <c r="BZ44" s="17"/>
      <c r="CA44" s="17"/>
      <c r="CB44" s="17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17"/>
      <c r="CQ44" s="17"/>
      <c r="CR44" s="17"/>
      <c r="CS44" s="17"/>
      <c r="CT44" s="17"/>
      <c r="CU44" s="17"/>
      <c r="CV44" s="17"/>
      <c r="CW44" s="17"/>
      <c r="CX44" s="17"/>
    </row>
    <row r="45" spans="4:102" ht="15" customHeight="1" x14ac:dyDescent="0.3">
      <c r="D45" s="21" t="str">
        <f t="shared" si="11"/>
        <v>A Health Centre</v>
      </c>
      <c r="E45" s="21" t="s">
        <v>91</v>
      </c>
      <c r="F45" s="21" t="s">
        <v>105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17"/>
      <c r="O45" s="9">
        <v>2</v>
      </c>
      <c r="P45" s="9">
        <v>2</v>
      </c>
      <c r="Q45" s="9">
        <v>0</v>
      </c>
      <c r="R45" s="48">
        <f t="shared" si="102"/>
        <v>2</v>
      </c>
      <c r="S45" s="9">
        <v>0</v>
      </c>
      <c r="T45" s="9">
        <v>0</v>
      </c>
      <c r="U45" s="9">
        <v>2</v>
      </c>
      <c r="V45" s="48"/>
      <c r="W45" s="48"/>
      <c r="X45" s="48"/>
      <c r="Y45" s="48"/>
      <c r="Z45" s="48"/>
      <c r="AA45" s="48"/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3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0</v>
      </c>
      <c r="BI45" s="9">
        <v>1</v>
      </c>
      <c r="BJ45" s="9">
        <v>0</v>
      </c>
      <c r="BK45" s="9">
        <v>0</v>
      </c>
      <c r="BL45" s="17"/>
      <c r="BM45" s="17"/>
      <c r="BN45" s="17"/>
      <c r="BO45" s="17"/>
      <c r="BP45" s="17"/>
      <c r="BQ45" s="17"/>
      <c r="BR45" s="17"/>
      <c r="BS45" s="9">
        <v>1</v>
      </c>
      <c r="BT45" s="9">
        <v>0</v>
      </c>
      <c r="BU45" s="9">
        <v>0</v>
      </c>
      <c r="BV45" s="17"/>
      <c r="BW45" s="17"/>
      <c r="BX45" s="17"/>
      <c r="BY45" s="17"/>
      <c r="BZ45" s="17"/>
      <c r="CA45" s="17"/>
      <c r="CB45" s="17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17"/>
      <c r="CQ45" s="17"/>
      <c r="CR45" s="17"/>
      <c r="CS45" s="17"/>
      <c r="CT45" s="17"/>
      <c r="CU45" s="17"/>
      <c r="CV45" s="17"/>
      <c r="CW45" s="17"/>
      <c r="CX45" s="17"/>
    </row>
    <row r="46" spans="4:102" ht="15" customHeight="1" x14ac:dyDescent="0.3">
      <c r="D46" s="21" t="str">
        <f t="shared" si="11"/>
        <v>A Health Centre</v>
      </c>
      <c r="E46" s="21" t="s">
        <v>91</v>
      </c>
      <c r="F46" s="21" t="s">
        <v>106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17"/>
      <c r="O46" s="9">
        <v>4</v>
      </c>
      <c r="P46" s="9">
        <v>4</v>
      </c>
      <c r="Q46" s="9">
        <v>0</v>
      </c>
      <c r="R46" s="48">
        <f t="shared" si="102"/>
        <v>4</v>
      </c>
      <c r="S46" s="9">
        <v>0</v>
      </c>
      <c r="T46" s="9">
        <v>1</v>
      </c>
      <c r="U46" s="9">
        <v>3</v>
      </c>
      <c r="V46" s="48"/>
      <c r="W46" s="48"/>
      <c r="X46" s="48"/>
      <c r="Y46" s="48"/>
      <c r="Z46" s="48"/>
      <c r="AA46" s="48"/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3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2</v>
      </c>
      <c r="BJ46" s="9">
        <v>0</v>
      </c>
      <c r="BK46" s="9">
        <v>0</v>
      </c>
      <c r="BL46" s="17"/>
      <c r="BM46" s="17"/>
      <c r="BN46" s="17"/>
      <c r="BO46" s="17"/>
      <c r="BP46" s="17"/>
      <c r="BQ46" s="17"/>
      <c r="BR46" s="17"/>
      <c r="BS46" s="9">
        <v>2</v>
      </c>
      <c r="BT46" s="9">
        <v>0</v>
      </c>
      <c r="BU46" s="9">
        <v>0</v>
      </c>
      <c r="BV46" s="17"/>
      <c r="BW46" s="17"/>
      <c r="BX46" s="17"/>
      <c r="BY46" s="17"/>
      <c r="BZ46" s="17"/>
      <c r="CA46" s="17"/>
      <c r="CB46" s="17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17"/>
      <c r="CQ46" s="17"/>
      <c r="CR46" s="17"/>
      <c r="CS46" s="17"/>
      <c r="CT46" s="17"/>
      <c r="CU46" s="17"/>
      <c r="CV46" s="17"/>
      <c r="CW46" s="17"/>
      <c r="CX46" s="17"/>
    </row>
    <row r="47" spans="4:102" ht="15" customHeight="1" x14ac:dyDescent="0.3">
      <c r="D47" s="21" t="str">
        <f t="shared" si="11"/>
        <v>A Health Centre</v>
      </c>
      <c r="E47" s="21" t="s">
        <v>91</v>
      </c>
      <c r="F47" s="21" t="s">
        <v>107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17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4</v>
      </c>
      <c r="AV47" s="9">
        <v>0</v>
      </c>
      <c r="AW47" s="9">
        <v>1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0</v>
      </c>
      <c r="BF47" s="9">
        <v>0</v>
      </c>
      <c r="BG47" s="9">
        <v>0</v>
      </c>
      <c r="BH47" s="9">
        <v>0</v>
      </c>
      <c r="BI47" s="9">
        <v>4</v>
      </c>
      <c r="BJ47" s="9">
        <v>0</v>
      </c>
      <c r="BK47" s="9">
        <v>0</v>
      </c>
      <c r="BL47" s="17"/>
      <c r="BM47" s="17"/>
      <c r="BN47" s="17"/>
      <c r="BO47" s="17"/>
      <c r="BP47" s="17"/>
      <c r="BQ47" s="17"/>
      <c r="BR47" s="17"/>
      <c r="BS47" s="9">
        <v>4</v>
      </c>
      <c r="BT47" s="9">
        <v>0</v>
      </c>
      <c r="BU47" s="9">
        <v>0</v>
      </c>
      <c r="BV47" s="17"/>
      <c r="BW47" s="17"/>
      <c r="BX47" s="17"/>
      <c r="BY47" s="17"/>
      <c r="BZ47" s="17"/>
      <c r="CA47" s="17"/>
      <c r="CB47" s="17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17"/>
      <c r="CQ47" s="17"/>
      <c r="CR47" s="17"/>
      <c r="CS47" s="17"/>
      <c r="CT47" s="17"/>
      <c r="CU47" s="17"/>
      <c r="CV47" s="17"/>
      <c r="CW47" s="17"/>
      <c r="CX47" s="17"/>
    </row>
    <row r="48" spans="4:102" ht="15" customHeight="1" x14ac:dyDescent="0.3">
      <c r="D48" s="24" t="str">
        <f>$D$1</f>
        <v>A Health Centre</v>
      </c>
      <c r="E48" s="24" t="s">
        <v>91</v>
      </c>
      <c r="F48" s="24" t="s">
        <v>296</v>
      </c>
      <c r="G48" s="17"/>
      <c r="H48" s="17"/>
      <c r="I48" s="17"/>
      <c r="J48" s="17"/>
      <c r="K48" s="17"/>
      <c r="L48" s="17"/>
      <c r="M48" s="17"/>
      <c r="N48" s="17"/>
      <c r="O48" s="9">
        <v>1</v>
      </c>
      <c r="P48" s="9">
        <v>1</v>
      </c>
      <c r="Q48" s="9">
        <v>0</v>
      </c>
      <c r="R48" s="48">
        <f>T48+U48</f>
        <v>0</v>
      </c>
      <c r="S48" s="9">
        <v>1</v>
      </c>
      <c r="T48" s="9">
        <v>0</v>
      </c>
      <c r="U48" s="9">
        <v>0</v>
      </c>
      <c r="V48" s="48"/>
      <c r="W48" s="48"/>
      <c r="X48" s="48"/>
      <c r="Y48" s="48"/>
      <c r="Z48" s="48"/>
      <c r="AA48" s="48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17"/>
      <c r="CQ48" s="17"/>
      <c r="CR48" s="17"/>
      <c r="CS48" s="17"/>
      <c r="CT48" s="17"/>
      <c r="CU48" s="17"/>
      <c r="CV48" s="17"/>
      <c r="CW48" s="17"/>
      <c r="CX48" s="17"/>
    </row>
    <row r="49" spans="4:102" ht="15" customHeight="1" x14ac:dyDescent="0.3">
      <c r="D49" s="24" t="str">
        <f t="shared" si="11"/>
        <v>A Health Centre</v>
      </c>
      <c r="E49" s="24" t="s">
        <v>91</v>
      </c>
      <c r="F49" s="24" t="s">
        <v>297</v>
      </c>
      <c r="G49" s="17"/>
      <c r="H49" s="17"/>
      <c r="I49" s="17"/>
      <c r="J49" s="17"/>
      <c r="K49" s="17"/>
      <c r="L49" s="17"/>
      <c r="M49" s="17"/>
      <c r="N49" s="17"/>
      <c r="O49" s="9">
        <v>1</v>
      </c>
      <c r="P49" s="9">
        <v>1</v>
      </c>
      <c r="Q49" s="9">
        <v>0</v>
      </c>
      <c r="R49" s="48">
        <f t="shared" ref="R49:R52" si="103">T49+U49</f>
        <v>1</v>
      </c>
      <c r="S49" s="9">
        <v>0</v>
      </c>
      <c r="T49" s="9">
        <v>1</v>
      </c>
      <c r="U49" s="9">
        <v>0</v>
      </c>
      <c r="V49" s="48"/>
      <c r="W49" s="48"/>
      <c r="X49" s="48"/>
      <c r="Y49" s="48"/>
      <c r="Z49" s="48"/>
      <c r="AA49" s="48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17"/>
      <c r="CQ49" s="17"/>
      <c r="CR49" s="17"/>
      <c r="CS49" s="17"/>
      <c r="CT49" s="17"/>
      <c r="CU49" s="17"/>
      <c r="CV49" s="17"/>
      <c r="CW49" s="17"/>
      <c r="CX49" s="17"/>
    </row>
    <row r="50" spans="4:102" x14ac:dyDescent="0.3">
      <c r="D50" s="24" t="str">
        <f t="shared" si="11"/>
        <v>A Health Centre</v>
      </c>
      <c r="E50" s="24" t="s">
        <v>91</v>
      </c>
      <c r="F50" s="24" t="s">
        <v>298</v>
      </c>
      <c r="G50" s="17"/>
      <c r="H50" s="17"/>
      <c r="I50" s="17"/>
      <c r="J50" s="17"/>
      <c r="K50" s="17"/>
      <c r="L50" s="17"/>
      <c r="M50" s="17"/>
      <c r="N50" s="17"/>
      <c r="O50" s="9">
        <v>1</v>
      </c>
      <c r="P50" s="9">
        <v>1</v>
      </c>
      <c r="Q50" s="9">
        <v>0</v>
      </c>
      <c r="R50" s="48">
        <f t="shared" si="103"/>
        <v>1</v>
      </c>
      <c r="S50" s="9">
        <v>0</v>
      </c>
      <c r="T50" s="9">
        <v>0</v>
      </c>
      <c r="U50" s="9">
        <v>1</v>
      </c>
      <c r="V50" s="48"/>
      <c r="W50" s="48"/>
      <c r="X50" s="48"/>
      <c r="Y50" s="48"/>
      <c r="Z50" s="48"/>
      <c r="AA50" s="48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17"/>
      <c r="CQ50" s="17"/>
      <c r="CR50" s="17"/>
      <c r="CS50" s="17"/>
      <c r="CT50" s="17"/>
      <c r="CU50" s="17"/>
      <c r="CV50" s="17"/>
      <c r="CW50" s="17"/>
      <c r="CX50" s="17"/>
    </row>
    <row r="51" spans="4:102" x14ac:dyDescent="0.3">
      <c r="D51" s="24" t="str">
        <f t="shared" si="11"/>
        <v>A Health Centre</v>
      </c>
      <c r="E51" s="24" t="s">
        <v>91</v>
      </c>
      <c r="F51" s="24" t="s">
        <v>299</v>
      </c>
      <c r="G51" s="17"/>
      <c r="H51" s="17"/>
      <c r="I51" s="17"/>
      <c r="J51" s="17"/>
      <c r="K51" s="17"/>
      <c r="L51" s="17"/>
      <c r="M51" s="17"/>
      <c r="N51" s="17"/>
      <c r="O51" s="9">
        <v>2</v>
      </c>
      <c r="P51" s="9">
        <v>2</v>
      </c>
      <c r="Q51" s="9">
        <v>0</v>
      </c>
      <c r="R51" s="48">
        <f t="shared" si="103"/>
        <v>2</v>
      </c>
      <c r="S51" s="9">
        <v>0</v>
      </c>
      <c r="T51" s="9">
        <v>0</v>
      </c>
      <c r="U51" s="9">
        <v>2</v>
      </c>
      <c r="V51" s="48"/>
      <c r="W51" s="48"/>
      <c r="X51" s="48"/>
      <c r="Y51" s="48"/>
      <c r="Z51" s="48"/>
      <c r="AA51" s="48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17"/>
      <c r="CQ51" s="17"/>
      <c r="CR51" s="17"/>
      <c r="CS51" s="17"/>
      <c r="CT51" s="17"/>
      <c r="CU51" s="17"/>
      <c r="CV51" s="17"/>
      <c r="CW51" s="17"/>
      <c r="CX51" s="17"/>
    </row>
    <row r="52" spans="4:102" x14ac:dyDescent="0.3">
      <c r="D52" s="19" t="str">
        <f t="shared" si="11"/>
        <v>A Health Centre</v>
      </c>
      <c r="E52" s="19" t="s">
        <v>91</v>
      </c>
      <c r="F52" s="19" t="s">
        <v>95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17"/>
      <c r="O52" s="9">
        <v>0</v>
      </c>
      <c r="P52" s="9">
        <v>0</v>
      </c>
      <c r="Q52" s="9">
        <v>0</v>
      </c>
      <c r="R52" s="48">
        <f t="shared" si="103"/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17"/>
      <c r="BM52" s="17"/>
      <c r="BN52" s="17"/>
      <c r="BO52" s="17"/>
      <c r="BP52" s="17"/>
      <c r="BQ52" s="17"/>
      <c r="BR52" s="17"/>
      <c r="BS52" s="9">
        <v>0</v>
      </c>
      <c r="BT52" s="9">
        <v>0</v>
      </c>
      <c r="BU52" s="9">
        <v>0</v>
      </c>
      <c r="BV52" s="17"/>
      <c r="BW52" s="17"/>
      <c r="BX52" s="17"/>
      <c r="BY52" s="17"/>
      <c r="BZ52" s="17"/>
      <c r="CA52" s="17"/>
      <c r="CB52" s="17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17"/>
      <c r="CQ52" s="17"/>
      <c r="CR52" s="17"/>
      <c r="CS52" s="17"/>
      <c r="CT52" s="17"/>
      <c r="CU52" s="17"/>
      <c r="CV52" s="17"/>
      <c r="CW52" s="17"/>
      <c r="CX52" s="17"/>
    </row>
  </sheetData>
  <mergeCells count="11">
    <mergeCell ref="H2:N2"/>
    <mergeCell ref="CE2:CF2"/>
    <mergeCell ref="CG2:CO2"/>
    <mergeCell ref="CP2:CX2"/>
    <mergeCell ref="CA2:CB2"/>
    <mergeCell ref="CC2:CD2"/>
    <mergeCell ref="V2:AA2"/>
    <mergeCell ref="O2:U2"/>
    <mergeCell ref="AF2:AT2"/>
    <mergeCell ref="AU2:BZ2"/>
    <mergeCell ref="AB2:AE2"/>
  </mergeCells>
  <dataValidations count="1">
    <dataValidation type="whole" operator="greaterThanOrEqual" allowBlank="1" showInputMessage="1" showErrorMessage="1" errorTitle="Numeric values" error="Value must be numeric" sqref="G15:CX52" xr:uid="{00000000-0002-0000-0200-000000000000}">
      <formula1>0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W43"/>
  <sheetViews>
    <sheetView zoomScale="90" zoomScaleNormal="90" workbookViewId="0">
      <pane xSplit="1" topLeftCell="B1" activePane="topRight" state="frozen"/>
      <selection activeCell="T5" sqref="T5"/>
      <selection pane="topRight" activeCell="AC4" sqref="AC4"/>
    </sheetView>
  </sheetViews>
  <sheetFormatPr defaultColWidth="8.88671875" defaultRowHeight="14.4" x14ac:dyDescent="0.3"/>
  <cols>
    <col min="1" max="1" width="28.88671875" style="90" customWidth="1"/>
    <col min="2" max="2" width="28" style="90" customWidth="1"/>
    <col min="3" max="4" width="27.77734375" style="90" customWidth="1"/>
    <col min="5" max="30" width="23.44140625" style="90" customWidth="1"/>
    <col min="31" max="31" width="19.5546875" style="90" customWidth="1"/>
    <col min="32" max="32" width="17.44140625" style="90" customWidth="1"/>
    <col min="33" max="33" width="17.77734375" style="90" customWidth="1"/>
    <col min="34" max="34" width="15.6640625" style="90" customWidth="1"/>
    <col min="35" max="37" width="17.5546875" style="90" customWidth="1"/>
    <col min="38" max="40" width="29.77734375" style="90" customWidth="1"/>
    <col min="41" max="41" width="13.21875" style="90" customWidth="1"/>
    <col min="42" max="42" width="25.5546875" style="90" customWidth="1"/>
    <col min="43" max="44" width="15.21875" style="90" customWidth="1"/>
    <col min="45" max="45" width="18.109375" style="90" customWidth="1"/>
    <col min="46" max="46" width="15.21875" style="90" customWidth="1"/>
    <col min="47" max="48" width="8.88671875" style="90"/>
    <col min="49" max="49" width="8.88671875" style="90" customWidth="1"/>
    <col min="50" max="16384" width="8.88671875" style="90"/>
  </cols>
  <sheetData>
    <row r="1" spans="1:46" x14ac:dyDescent="0.3">
      <c r="A1" s="19"/>
      <c r="B1" s="149" t="s">
        <v>468</v>
      </c>
      <c r="C1" s="150"/>
      <c r="D1" s="150"/>
      <c r="E1" s="150"/>
      <c r="F1" s="150"/>
      <c r="G1" s="150"/>
      <c r="H1" s="150"/>
      <c r="I1" s="150"/>
      <c r="J1" s="151"/>
      <c r="K1" s="148" t="s">
        <v>518</v>
      </c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52" t="s">
        <v>408</v>
      </c>
      <c r="AM1" s="153"/>
      <c r="AN1" s="153"/>
      <c r="AO1" s="153"/>
      <c r="AP1" s="153"/>
      <c r="AQ1" s="153"/>
      <c r="AR1" s="153"/>
      <c r="AS1" s="153"/>
      <c r="AT1" s="153"/>
    </row>
    <row r="2" spans="1:46" s="91" customFormat="1" ht="97.2" customHeight="1" x14ac:dyDescent="0.3">
      <c r="A2" s="71" t="s">
        <v>405</v>
      </c>
      <c r="B2" s="74" t="s">
        <v>464</v>
      </c>
      <c r="C2" s="93" t="s">
        <v>474</v>
      </c>
      <c r="D2" s="93" t="s">
        <v>475</v>
      </c>
      <c r="E2" s="75" t="s">
        <v>465</v>
      </c>
      <c r="F2" s="94" t="s">
        <v>515</v>
      </c>
      <c r="G2" s="75" t="s">
        <v>466</v>
      </c>
      <c r="H2" s="75" t="s">
        <v>467</v>
      </c>
      <c r="I2" s="75" t="s">
        <v>494</v>
      </c>
      <c r="J2" s="75" t="s">
        <v>493</v>
      </c>
      <c r="K2" s="75" t="s">
        <v>469</v>
      </c>
      <c r="L2" s="75" t="s">
        <v>470</v>
      </c>
      <c r="M2" s="75" t="s">
        <v>516</v>
      </c>
      <c r="N2" s="75" t="s">
        <v>517</v>
      </c>
      <c r="O2" s="75" t="s">
        <v>497</v>
      </c>
      <c r="P2" s="71" t="s">
        <v>453</v>
      </c>
      <c r="Q2" s="71" t="s">
        <v>454</v>
      </c>
      <c r="R2" s="71" t="s">
        <v>455</v>
      </c>
      <c r="S2" s="71" t="s">
        <v>456</v>
      </c>
      <c r="T2" s="71" t="s">
        <v>457</v>
      </c>
      <c r="U2" s="71" t="s">
        <v>458</v>
      </c>
      <c r="V2" s="71" t="s">
        <v>459</v>
      </c>
      <c r="W2" s="71" t="s">
        <v>460</v>
      </c>
      <c r="X2" s="71" t="s">
        <v>526</v>
      </c>
      <c r="Y2" s="71" t="s">
        <v>525</v>
      </c>
      <c r="Z2" s="71" t="s">
        <v>524</v>
      </c>
      <c r="AA2" s="71" t="s">
        <v>523</v>
      </c>
      <c r="AB2" s="71" t="s">
        <v>522</v>
      </c>
      <c r="AC2" s="122" t="s">
        <v>521</v>
      </c>
      <c r="AD2" s="71" t="s">
        <v>520</v>
      </c>
      <c r="AE2" s="71" t="s">
        <v>409</v>
      </c>
      <c r="AF2" s="71" t="s">
        <v>410</v>
      </c>
      <c r="AG2" s="71" t="s">
        <v>411</v>
      </c>
      <c r="AH2" s="71" t="s">
        <v>412</v>
      </c>
      <c r="AI2" s="71" t="s">
        <v>413</v>
      </c>
      <c r="AJ2" s="71" t="s">
        <v>478</v>
      </c>
      <c r="AK2" s="91" t="s">
        <v>477</v>
      </c>
      <c r="AL2" s="123" t="s">
        <v>404</v>
      </c>
      <c r="AM2" s="72" t="s">
        <v>463</v>
      </c>
      <c r="AN2" s="72" t="s">
        <v>476</v>
      </c>
      <c r="AO2" s="71" t="s">
        <v>401</v>
      </c>
      <c r="AP2" s="72" t="s">
        <v>406</v>
      </c>
      <c r="AQ2" s="73" t="s">
        <v>407</v>
      </c>
      <c r="AR2" s="73" t="s">
        <v>479</v>
      </c>
      <c r="AS2" s="73" t="s">
        <v>495</v>
      </c>
      <c r="AT2" s="73" t="s">
        <v>496</v>
      </c>
    </row>
    <row r="3" spans="1:46" x14ac:dyDescent="0.3">
      <c r="A3" s="19" t="s">
        <v>403</v>
      </c>
      <c r="B3" s="19" t="s">
        <v>402</v>
      </c>
      <c r="C3" s="19" t="s">
        <v>402</v>
      </c>
      <c r="D3" s="19" t="s">
        <v>402</v>
      </c>
      <c r="E3" s="19" t="s">
        <v>402</v>
      </c>
      <c r="F3" s="19" t="s">
        <v>402</v>
      </c>
      <c r="G3" s="19" t="s">
        <v>402</v>
      </c>
      <c r="H3" s="19" t="s">
        <v>402</v>
      </c>
      <c r="I3" s="19" t="s">
        <v>402</v>
      </c>
      <c r="J3" s="19" t="s">
        <v>402</v>
      </c>
      <c r="K3" s="19" t="s">
        <v>402</v>
      </c>
      <c r="L3" s="19" t="s">
        <v>402</v>
      </c>
      <c r="M3" s="19" t="s">
        <v>402</v>
      </c>
      <c r="N3" s="19" t="s">
        <v>402</v>
      </c>
      <c r="O3" s="19" t="s">
        <v>402</v>
      </c>
      <c r="P3" s="19" t="s">
        <v>402</v>
      </c>
      <c r="Q3" s="19" t="s">
        <v>402</v>
      </c>
      <c r="R3" s="19" t="s">
        <v>402</v>
      </c>
      <c r="S3" s="19" t="s">
        <v>402</v>
      </c>
      <c r="T3" s="19" t="s">
        <v>402</v>
      </c>
      <c r="U3" s="19" t="s">
        <v>402</v>
      </c>
      <c r="V3" s="19" t="s">
        <v>402</v>
      </c>
      <c r="W3" s="19" t="s">
        <v>402</v>
      </c>
      <c r="X3" s="19" t="s">
        <v>402</v>
      </c>
      <c r="Y3" s="19" t="s">
        <v>402</v>
      </c>
      <c r="Z3" s="19" t="s">
        <v>402</v>
      </c>
      <c r="AA3" s="19" t="s">
        <v>402</v>
      </c>
      <c r="AB3" s="19" t="s">
        <v>402</v>
      </c>
      <c r="AC3" s="19" t="s">
        <v>402</v>
      </c>
      <c r="AD3" s="19" t="s">
        <v>402</v>
      </c>
      <c r="AE3" s="19" t="s">
        <v>402</v>
      </c>
      <c r="AF3" s="19" t="s">
        <v>402</v>
      </c>
      <c r="AG3" s="19" t="s">
        <v>402</v>
      </c>
      <c r="AH3" s="19" t="s">
        <v>402</v>
      </c>
      <c r="AI3" s="19" t="s">
        <v>402</v>
      </c>
      <c r="AJ3" s="19" t="s">
        <v>402</v>
      </c>
      <c r="AK3" s="19" t="s">
        <v>402</v>
      </c>
      <c r="AL3" s="19" t="s">
        <v>402</v>
      </c>
      <c r="AM3" s="19" t="s">
        <v>402</v>
      </c>
      <c r="AN3" s="19" t="s">
        <v>402</v>
      </c>
      <c r="AO3" s="19" t="s">
        <v>402</v>
      </c>
      <c r="AP3" s="19" t="s">
        <v>402</v>
      </c>
      <c r="AQ3" s="19" t="s">
        <v>402</v>
      </c>
      <c r="AR3" s="19" t="s">
        <v>402</v>
      </c>
      <c r="AS3" s="19" t="s">
        <v>402</v>
      </c>
      <c r="AT3" s="19" t="s">
        <v>402</v>
      </c>
    </row>
    <row r="4" spans="1:46" ht="15" customHeight="1" x14ac:dyDescent="0.3">
      <c r="A4" s="20" t="s">
        <v>461</v>
      </c>
      <c r="B4" s="20" t="b">
        <f>'Prevention &amp; Support'!G13=('Prevention &amp; Support'!K13+'Prevention &amp; Support'!O13)</f>
        <v>1</v>
      </c>
      <c r="C4" s="20" t="b">
        <f>'Prevention &amp; Support'!G13=('Prevention &amp; Support'!H13+'Prevention &amp; Support'!I13+'Prevention &amp; Support'!J13)</f>
        <v>1</v>
      </c>
      <c r="D4" s="20" t="b">
        <f>'Prevention &amp; Support'!G13=('Prevention &amp; Support'!L13+'Prevention &amp; Support'!N13+'Prevention &amp; Support'!P13+'Prevention &amp; Support'!Q13)</f>
        <v>1</v>
      </c>
      <c r="E4" s="20" t="b">
        <f>'Prevention &amp; Support'!BX13&lt;='Prevention &amp; Support'!CC13</f>
        <v>1</v>
      </c>
      <c r="F4" s="20" t="b">
        <f>'Prevention &amp; Support'!BE13=('Prevention &amp; Support'!BF13+'Prevention &amp; Support'!BG13+'Prevention &amp; Support'!BH13)</f>
        <v>1</v>
      </c>
      <c r="G4" s="20" t="b">
        <f>'Prevention &amp; Support'!BE13&gt;=('Prevention &amp; Support'!BI13+'Prevention &amp; Support'!BJ13+'Prevention &amp; Support'!BK13+'Prevention &amp; Support'!BL13+'Prevention &amp; Support'!BM13)</f>
        <v>1</v>
      </c>
      <c r="H4" s="20" t="b">
        <f>'Prevention &amp; Support'!CM13&gt;='Prevention &amp; Support'!CN13</f>
        <v>1</v>
      </c>
      <c r="I4" s="20"/>
      <c r="J4" s="20"/>
      <c r="K4" s="20" t="b">
        <f>(Testing!G13+Testing!J13+Testing!M13+Testing!P13+Testing!S13+Testing!V13+Testing!Y13+Testing!AB13+Testing!AE13+Testing!AH13+Testing!AK13+Testing!AN13+Testing!AQ13+Testing!AT13+Testing!AW13)&gt;=(Testing!H13+Testing!K13+Testing!N13+Testing!Q13+Testing!T13+Testing!W13+Testing!Z13+Testing!AC13+Testing!AF13+Testing!AI13+Testing!AL13+Testing!AO13+Testing!AR13+Testing!AU13+Testing!AX13)</f>
        <v>1</v>
      </c>
      <c r="L4" s="20" t="b">
        <f>Testing!CW13&gt;=(Testing!CX13+Testing!CY13)</f>
        <v>1</v>
      </c>
      <c r="M4" s="20" t="b">
        <f>(Testing!CX13+Testing!CY13)&lt;=(Testing!G13+Testing!J13+Testing!M13+Testing!P13+Testing!S13+Testing!V13+Testing!Y13+Testing!AB13+Testing!AE13+Testing!AH13+Testing!AK13+Testing!AN13+Testing!AQ13+Testing!AT13+Testing!AW13+Testing!CX13+Testing!CY13)</f>
        <v>1</v>
      </c>
      <c r="N4" s="20" t="b">
        <f>(Testing!CX13+Testing!CZ13)&lt;=(Testing!H13+Testing!K13+Testing!N13+Testing!Q13+Testing!T13+Testing!W13+Testing!Z13+Testing!AC13+Testing!AF13+Testing!AI13+Testing!AL13+Testing!AO13+Testing!AR13+Testing!AU13+Testing!AX13+Testing!CX13+Testing!CZ13)</f>
        <v>1</v>
      </c>
      <c r="O4" s="20" t="b">
        <f>Testing!DC13=(Testing!DE13+Testing!DF13+Testing!DG13)</f>
        <v>1</v>
      </c>
      <c r="P4" s="20" t="b">
        <f>Testing!H13&lt;=Testing!G13</f>
        <v>1</v>
      </c>
      <c r="Q4" s="20" t="b">
        <f>Testing!K13&lt;=Testing!J13</f>
        <v>1</v>
      </c>
      <c r="R4" s="20" t="b">
        <f>Testing!N13&lt;=Testing!M13</f>
        <v>1</v>
      </c>
      <c r="S4" s="20" t="b">
        <f>Testing!Q13&lt;=Testing!P13</f>
        <v>1</v>
      </c>
      <c r="T4" s="20" t="b">
        <f>Testing!T13&lt;=Testing!S13</f>
        <v>1</v>
      </c>
      <c r="U4" s="20" t="b">
        <f>Testing!W13&lt;=Testing!V13</f>
        <v>1</v>
      </c>
      <c r="V4" s="20" t="b">
        <f>Testing!Z13&lt;=Testing!Y13</f>
        <v>1</v>
      </c>
      <c r="W4" s="20" t="b">
        <f>Testing!AC13&lt;=Testing!AB13</f>
        <v>1</v>
      </c>
      <c r="X4" s="20" t="b">
        <f>Testing!AF13&lt;=Testing!AE13</f>
        <v>1</v>
      </c>
      <c r="Y4" s="20" t="b">
        <f>Testing!AI13&lt;=Testing!AH13</f>
        <v>1</v>
      </c>
      <c r="Z4" s="20" t="b">
        <f>Testing!AL13&lt;=Testing!AK13</f>
        <v>1</v>
      </c>
      <c r="AA4" s="20" t="b">
        <f>Testing!AO13&lt;=Testing!AN13</f>
        <v>1</v>
      </c>
      <c r="AB4" s="20" t="b">
        <f>Testing!AR13&lt;=Testing!AQ13</f>
        <v>1</v>
      </c>
      <c r="AC4" s="20"/>
      <c r="AD4" s="20" t="b">
        <f>Testing!AX13&lt;=Testing!AW13</f>
        <v>1</v>
      </c>
      <c r="AE4" s="19" t="b">
        <f>Testing!DQ13&lt;=Testing!DP13</f>
        <v>1</v>
      </c>
      <c r="AF4" s="19" t="b">
        <f>Testing!EC13&lt;=Testing!EB13</f>
        <v>1</v>
      </c>
      <c r="AG4" s="19" t="b">
        <f>(Testing!DK13+Testing!DL13+Testing!DM13)&lt;=Testing!DJ13</f>
        <v>1</v>
      </c>
      <c r="AH4" s="19" t="b">
        <f>(Testing!EE13+Testing!EF13+Testing!EG13+Testing!EH13)&lt;=Testing!DZ4</f>
        <v>1</v>
      </c>
      <c r="AI4" s="19" t="b">
        <f>Testing!ED13&lt;=Testing!EC13</f>
        <v>1</v>
      </c>
      <c r="AJ4" s="19" t="b">
        <f>Testing!EO13&lt;='Treatment &amp; Viral Suppression'!O13</f>
        <v>1</v>
      </c>
      <c r="AK4" s="19" t="b">
        <f>('Treatment &amp; Viral Suppression'!CP13+'Treatment &amp; Viral Suppression'!CQ13+'Treatment &amp; Viral Suppression'!CR13+'Treatment &amp; Viral Suppression'!CS13+'Treatment &amp; Viral Suppression'!CT13+'Treatment &amp; Viral Suppression'!CU13+'Treatment &amp; Viral Suppression'!CV13+'Treatment &amp; Viral Suppression'!CW13+'Treatment &amp; Viral Suppression'!CX13)&lt;=Testing!EO13</f>
        <v>1</v>
      </c>
      <c r="AL4" s="19"/>
      <c r="AM4" s="19" t="b">
        <f>'Treatment &amp; Viral Suppression'!O13&gt;='Treatment &amp; Viral Suppression'!AB13</f>
        <v>1</v>
      </c>
      <c r="AN4" s="19" t="b">
        <f>'Treatment &amp; Viral Suppression'!AB13=('Treatment &amp; Viral Suppression'!AC13+'Treatment &amp; Viral Suppression'!AD13+'Treatment &amp; Viral Suppression'!AE13)</f>
        <v>1</v>
      </c>
      <c r="AO4" s="19" t="b">
        <f>'Treatment &amp; Viral Suppression'!H13&lt;='Treatment &amp; Viral Suppression'!O13</f>
        <v>1</v>
      </c>
      <c r="AP4" s="19" t="b">
        <f>('Treatment &amp; Viral Suppression'!BI13+'Treatment &amp; Viral Suppression'!BJ13)&lt;='Treatment &amp; Viral Suppression'!O13</f>
        <v>1</v>
      </c>
      <c r="AQ4" s="19" t="b">
        <f>('Treatment &amp; Viral Suppression'!BS13+'Treatment &amp; Viral Suppression'!BU13)&lt;=('Treatment &amp; Viral Suppression'!BI13+'Treatment &amp; Viral Suppression'!BJ13)</f>
        <v>1</v>
      </c>
      <c r="AR4" s="19" t="b">
        <f>('Treatment &amp; Viral Suppression'!CA13+'Treatment &amp; Viral Suppression'!CB13)&lt;=Testing!DQ13</f>
        <v>1</v>
      </c>
      <c r="AS4" s="19" t="b">
        <f>'Treatment &amp; Viral Suppression'!Y13&gt;='Treatment &amp; Viral Suppression'!Z13</f>
        <v>1</v>
      </c>
      <c r="AT4" s="19" t="b">
        <f>'Treatment &amp; Viral Suppression'!AA13&lt;='Treatment &amp; Viral Suppression'!Z13</f>
        <v>1</v>
      </c>
    </row>
    <row r="5" spans="1:46" x14ac:dyDescent="0.3">
      <c r="A5" s="20" t="s">
        <v>462</v>
      </c>
      <c r="B5" s="20" t="b">
        <f>'Prevention &amp; Support'!G14=('Prevention &amp; Support'!K14+'Prevention &amp; Support'!O14)</f>
        <v>1</v>
      </c>
      <c r="C5" s="20" t="b">
        <f>'Prevention &amp; Support'!G14=('Prevention &amp; Support'!H14+'Prevention &amp; Support'!I14+'Prevention &amp; Support'!J14)</f>
        <v>1</v>
      </c>
      <c r="D5" s="20" t="b">
        <f>'Prevention &amp; Support'!G14=('Prevention &amp; Support'!L14+'Prevention &amp; Support'!N14+'Prevention &amp; Support'!P14+'Prevention &amp; Support'!Q14)</f>
        <v>1</v>
      </c>
      <c r="E5" s="20" t="b">
        <f>'Prevention &amp; Support'!BX14&lt;='Prevention &amp; Support'!CC14</f>
        <v>1</v>
      </c>
      <c r="F5" s="20" t="b">
        <f>'Prevention &amp; Support'!BE14=('Prevention &amp; Support'!BF14+'Prevention &amp; Support'!BG14+'Prevention &amp; Support'!BH14)</f>
        <v>1</v>
      </c>
      <c r="G5" s="20" t="b">
        <f>'Prevention &amp; Support'!BE14&gt;=('Prevention &amp; Support'!BI14+'Prevention &amp; Support'!BJ14+'Prevention &amp; Support'!BK14+'Prevention &amp; Support'!BL14+'Prevention &amp; Support'!BM14)</f>
        <v>1</v>
      </c>
      <c r="H5" s="20" t="b">
        <f>'Prevention &amp; Support'!CM14&gt;='Prevention &amp; Support'!CN14</f>
        <v>1</v>
      </c>
      <c r="I5" s="20"/>
      <c r="J5" s="20"/>
      <c r="K5" s="20" t="b">
        <f>(Testing!G14+Testing!J14+Testing!M14+Testing!P14+Testing!S14+Testing!V14+Testing!Y14+Testing!AB14+Testing!AE14+Testing!AH14+Testing!AK14+Testing!AN14+Testing!AQ14+Testing!AT14+Testing!AW14)&gt;=(Testing!H14+Testing!K14+Testing!N14+Testing!Q14+Testing!T14+Testing!W14+Testing!Z14+Testing!AC14+Testing!AF14+Testing!AI14+Testing!AL14+Testing!AO14+Testing!AR14+Testing!AU14+Testing!AX14)</f>
        <v>1</v>
      </c>
      <c r="L5" s="20" t="b">
        <f>Testing!CW14&gt;=(Testing!CX14+Testing!CY14)</f>
        <v>1</v>
      </c>
      <c r="M5" s="20" t="b">
        <f>(Testing!CX14+Testing!CY14)&lt;=(Testing!G14+Testing!J14+Testing!M14+Testing!P14+Testing!S14+Testing!V14+Testing!Y14+Testing!AB14+Testing!AE14+Testing!AH14+Testing!AK14+Testing!AN14+Testing!AQ14+Testing!AT14+Testing!AW14+Testing!CX14+Testing!CY14)</f>
        <v>1</v>
      </c>
      <c r="N5" s="20" t="b">
        <f>(Testing!CX14+Testing!CZ14)&lt;=(Testing!H14+Testing!K14+Testing!N14+Testing!Q14+Testing!T14+Testing!W14+Testing!Z14+Testing!AC14+Testing!AF14+Testing!AI14+Testing!AL14+Testing!AO14+Testing!AR14+Testing!AU14+Testing!AX14+Testing!CX14+Testing!CZ14)</f>
        <v>1</v>
      </c>
      <c r="O5" s="20" t="b">
        <f>Testing!DC14=(Testing!DE14+Testing!DF14+Testing!DG14)</f>
        <v>1</v>
      </c>
      <c r="P5" s="20" t="b">
        <f>Testing!H14&lt;=Testing!G14</f>
        <v>1</v>
      </c>
      <c r="Q5" s="20" t="b">
        <f>Testing!K14&lt;=Testing!J14</f>
        <v>1</v>
      </c>
      <c r="R5" s="20" t="b">
        <f>Testing!N14&lt;=Testing!M14</f>
        <v>1</v>
      </c>
      <c r="S5" s="20" t="b">
        <f>Testing!Q14&lt;=Testing!P14</f>
        <v>1</v>
      </c>
      <c r="T5" s="20" t="b">
        <f>Testing!T14&lt;=Testing!S14</f>
        <v>1</v>
      </c>
      <c r="U5" s="20" t="b">
        <f>Testing!W14&lt;=Testing!V14</f>
        <v>1</v>
      </c>
      <c r="V5" s="20" t="b">
        <f>Testing!Z14&lt;=Testing!Y14</f>
        <v>1</v>
      </c>
      <c r="W5" s="20" t="b">
        <f>Testing!AC14&lt;=Testing!AB14</f>
        <v>1</v>
      </c>
      <c r="X5" s="20" t="b">
        <f>Testing!AF14&lt;=Testing!AE14</f>
        <v>1</v>
      </c>
      <c r="Y5" s="20" t="b">
        <f>Testing!AI14&lt;=Testing!AH14</f>
        <v>1</v>
      </c>
      <c r="Z5" s="20" t="b">
        <f>Testing!AL14&lt;=Testing!AK14</f>
        <v>1</v>
      </c>
      <c r="AA5" s="20" t="b">
        <f>Testing!AO14&lt;=Testing!AN14</f>
        <v>1</v>
      </c>
      <c r="AB5" s="20" t="b">
        <f>Testing!AR14&lt;=Testing!AQ14</f>
        <v>1</v>
      </c>
      <c r="AC5" s="20"/>
      <c r="AD5" s="20" t="b">
        <f>Testing!AX14&lt;=Testing!AW14</f>
        <v>1</v>
      </c>
      <c r="AE5" s="19" t="b">
        <f>Testing!DQ14&lt;=Testing!DP14</f>
        <v>1</v>
      </c>
      <c r="AF5" s="19" t="b">
        <f>Testing!EC14&lt;=Testing!EB14</f>
        <v>1</v>
      </c>
      <c r="AG5" s="19" t="b">
        <f>(Testing!DK14+Testing!DL14+Testing!DM14)&lt;=Testing!DJ14</f>
        <v>1</v>
      </c>
      <c r="AH5" s="19" t="b">
        <f>(Testing!EE14+Testing!EF14+Testing!EG14+Testing!EH14)&lt;=Testing!DZ4</f>
        <v>1</v>
      </c>
      <c r="AI5" s="19" t="b">
        <f>Testing!ED14&lt;=Testing!EC14</f>
        <v>1</v>
      </c>
      <c r="AJ5" s="19" t="b">
        <f>Testing!EO14&lt;='Treatment &amp; Viral Suppression'!O14</f>
        <v>1</v>
      </c>
      <c r="AK5" s="19" t="b">
        <f>('Treatment &amp; Viral Suppression'!CP14+'Treatment &amp; Viral Suppression'!CQ14+'Treatment &amp; Viral Suppression'!CR14+'Treatment &amp; Viral Suppression'!CS14+'Treatment &amp; Viral Suppression'!CT14+'Treatment &amp; Viral Suppression'!CU14+'Treatment &amp; Viral Suppression'!CV14+'Treatment &amp; Viral Suppression'!CW14+'Treatment &amp; Viral Suppression'!CX14)&lt;=Testing!EO14</f>
        <v>1</v>
      </c>
      <c r="AL5" s="19"/>
      <c r="AM5" s="19" t="b">
        <f>'Treatment &amp; Viral Suppression'!O14&gt;='Treatment &amp; Viral Suppression'!AB14</f>
        <v>1</v>
      </c>
      <c r="AN5" s="19" t="b">
        <f>'Treatment &amp; Viral Suppression'!AB14=('Treatment &amp; Viral Suppression'!AC14+'Treatment &amp; Viral Suppression'!AD14+'Treatment &amp; Viral Suppression'!AE14)</f>
        <v>1</v>
      </c>
      <c r="AO5" s="19" t="b">
        <f>'Treatment &amp; Viral Suppression'!H14&lt;='Treatment &amp; Viral Suppression'!O14</f>
        <v>1</v>
      </c>
      <c r="AP5" s="19" t="b">
        <f>('Treatment &amp; Viral Suppression'!BI14+'Treatment &amp; Viral Suppression'!BJ14)&lt;='Treatment &amp; Viral Suppression'!O14</f>
        <v>1</v>
      </c>
      <c r="AQ5" s="19" t="b">
        <f>('Treatment &amp; Viral Suppression'!BS14+'Treatment &amp; Viral Suppression'!BU14)&lt;=('Treatment &amp; Viral Suppression'!BI14+'Treatment &amp; Viral Suppression'!BJ14)</f>
        <v>1</v>
      </c>
      <c r="AR5" s="19" t="b">
        <f>('Treatment &amp; Viral Suppression'!CA14+'Treatment &amp; Viral Suppression'!CB14)&lt;=Testing!DQ14</f>
        <v>1</v>
      </c>
      <c r="AS5" s="19" t="b">
        <f>'Treatment &amp; Viral Suppression'!Y14&gt;='Treatment &amp; Viral Suppression'!Z14</f>
        <v>1</v>
      </c>
      <c r="AT5" s="19" t="b">
        <f>'Treatment &amp; Viral Suppression'!AA14&lt;='Treatment &amp; Viral Suppression'!Z14</f>
        <v>1</v>
      </c>
    </row>
    <row r="6" spans="1:46" ht="15.6" customHeight="1" x14ac:dyDescent="0.3">
      <c r="A6" s="20" t="s">
        <v>415</v>
      </c>
      <c r="B6" s="20" t="b">
        <f>'Prevention &amp; Support'!G15=('Prevention &amp; Support'!K15+'Prevention &amp; Support'!O15)</f>
        <v>1</v>
      </c>
      <c r="C6" s="20" t="b">
        <f>'Prevention &amp; Support'!G15=('Prevention &amp; Support'!H15+'Prevention &amp; Support'!I15+'Prevention &amp; Support'!J15)</f>
        <v>1</v>
      </c>
      <c r="D6" s="20" t="b">
        <f>'Prevention &amp; Support'!G15=('Prevention &amp; Support'!L15+'Prevention &amp; Support'!N15+'Prevention &amp; Support'!P15+'Prevention &amp; Support'!Q15)</f>
        <v>1</v>
      </c>
      <c r="E6" s="20" t="b">
        <f>'Prevention &amp; Support'!BX15&lt;='Prevention &amp; Support'!CC15</f>
        <v>1</v>
      </c>
      <c r="F6" s="20" t="b">
        <f>'Prevention &amp; Support'!BE15=('Prevention &amp; Support'!BF15+'Prevention &amp; Support'!BG15+'Prevention &amp; Support'!BH15)</f>
        <v>1</v>
      </c>
      <c r="G6" s="20" t="b">
        <f>'Prevention &amp; Support'!BE15&gt;=('Prevention &amp; Support'!BI15+'Prevention &amp; Support'!BJ15+'Prevention &amp; Support'!BK15+'Prevention &amp; Support'!BL15+'Prevention &amp; Support'!BM15)</f>
        <v>1</v>
      </c>
      <c r="H6" s="20" t="b">
        <f>'Prevention &amp; Support'!CM15&gt;='Prevention &amp; Support'!CN15</f>
        <v>1</v>
      </c>
      <c r="I6" s="20" t="b">
        <f>'Prevention &amp; Support'!DQ15=('Prevention &amp; Support'!DX15+'Prevention &amp; Support'!DY15+'Prevention &amp; Support'!DZ15+'Prevention &amp; Support'!EA15)</f>
        <v>1</v>
      </c>
      <c r="J6" s="20" t="b">
        <f>'Prevention &amp; Support'!DO15=('Prevention &amp; Support'!DS15+'Prevention &amp; Support'!DT15+'Prevention &amp; Support'!DU15+'Prevention &amp; Support'!DV15)</f>
        <v>1</v>
      </c>
      <c r="K6" s="20" t="b">
        <f>(Testing!G15+Testing!J15+Testing!M15+Testing!P15+Testing!S15+Testing!V15+Testing!Y15+Testing!AB15+Testing!AE15+Testing!AH15+Testing!AK15+Testing!AN15+Testing!AQ15+Testing!AT15+Testing!AW15)&gt;=(Testing!H15+Testing!K15+Testing!N15+Testing!Q15+Testing!T15+Testing!W15+Testing!Z15+Testing!AC15+Testing!AF15+Testing!AI15+Testing!AL15+Testing!AO15+Testing!AR15+Testing!AU15+Testing!AX15)</f>
        <v>1</v>
      </c>
      <c r="L6" s="20" t="b">
        <f>Testing!CW15&gt;=(Testing!CX15+Testing!CY15)</f>
        <v>1</v>
      </c>
      <c r="M6" s="20" t="b">
        <f>(Testing!CX15+Testing!CY15)&lt;=(Testing!G15+Testing!J15+Testing!M15+Testing!P15+Testing!S15+Testing!V15+Testing!Y15+Testing!AB15+Testing!AE15+Testing!AH15+Testing!AK15+Testing!AN15+Testing!AQ15+Testing!AT15+Testing!AW15+Testing!CX15+Testing!CY15)</f>
        <v>1</v>
      </c>
      <c r="N6" s="20" t="b">
        <f>(Testing!CX15+Testing!CZ15)&lt;=(Testing!H15+Testing!K15+Testing!N15+Testing!Q15+Testing!T15+Testing!W15+Testing!Z15+Testing!AC15+Testing!AF15+Testing!AI15+Testing!AL15+Testing!AO15+Testing!AR15+Testing!AU15+Testing!AX15+Testing!CX15+Testing!CZ15)</f>
        <v>1</v>
      </c>
      <c r="O6" s="20" t="b">
        <f>Testing!DC15=(Testing!DE15+Testing!DF15+Testing!DG15)</f>
        <v>1</v>
      </c>
      <c r="P6" s="20" t="b">
        <f>Testing!H15&lt;=Testing!G15</f>
        <v>1</v>
      </c>
      <c r="Q6" s="20" t="b">
        <f>Testing!K15&lt;=Testing!J15</f>
        <v>1</v>
      </c>
      <c r="R6" s="20" t="b">
        <f>Testing!N15&lt;=Testing!M15</f>
        <v>1</v>
      </c>
      <c r="S6" s="20" t="b">
        <f>Testing!Q15&lt;=Testing!P15</f>
        <v>1</v>
      </c>
      <c r="T6" s="20" t="b">
        <f>Testing!T15&lt;=Testing!S15</f>
        <v>1</v>
      </c>
      <c r="U6" s="20" t="b">
        <f>Testing!W15&lt;=Testing!V15</f>
        <v>1</v>
      </c>
      <c r="V6" s="20" t="b">
        <f>Testing!Z15&lt;=Testing!Y15</f>
        <v>1</v>
      </c>
      <c r="W6" s="20" t="b">
        <f>Testing!AC15&lt;=Testing!AB15</f>
        <v>1</v>
      </c>
      <c r="X6" s="20" t="b">
        <f>Testing!AF15&lt;=Testing!AE15</f>
        <v>1</v>
      </c>
      <c r="Y6" s="20" t="b">
        <f>Testing!AI15&lt;=Testing!AH15</f>
        <v>1</v>
      </c>
      <c r="Z6" s="20" t="b">
        <f>Testing!AL15&lt;=Testing!AK15</f>
        <v>1</v>
      </c>
      <c r="AA6" s="20" t="b">
        <f>Testing!AO15&lt;=Testing!AN15</f>
        <v>1</v>
      </c>
      <c r="AB6" s="20" t="b">
        <f>Testing!AR15&lt;=Testing!AQ15</f>
        <v>1</v>
      </c>
      <c r="AC6" s="20"/>
      <c r="AD6" s="20" t="b">
        <f>Testing!AX15&lt;=Testing!AW15</f>
        <v>1</v>
      </c>
      <c r="AE6" s="19" t="b">
        <f>Testing!DQ15&lt;=Testing!DP15</f>
        <v>1</v>
      </c>
      <c r="AF6" s="19" t="b">
        <f>Testing!EC15&lt;=Testing!EB15</f>
        <v>1</v>
      </c>
      <c r="AG6" s="19" t="b">
        <f>(Testing!DK15+Testing!DL15+Testing!DM15)&lt;=Testing!DJ15</f>
        <v>1</v>
      </c>
      <c r="AH6" s="19" t="b">
        <f>(Testing!EE15+Testing!EF15+Testing!EG15+Testing!EH15)&lt;=Testing!DZ4</f>
        <v>1</v>
      </c>
      <c r="AI6" s="19" t="b">
        <f>Testing!ED15&lt;=Testing!EC15</f>
        <v>1</v>
      </c>
      <c r="AJ6" s="19" t="b">
        <f>Testing!EO15&lt;='Treatment &amp; Viral Suppression'!O15</f>
        <v>1</v>
      </c>
      <c r="AK6" s="19" t="b">
        <f>('Treatment &amp; Viral Suppression'!CP15+'Treatment &amp; Viral Suppression'!CQ15+'Treatment &amp; Viral Suppression'!CR15+'Treatment &amp; Viral Suppression'!CS15+'Treatment &amp; Viral Suppression'!CT15+'Treatment &amp; Viral Suppression'!CU15+'Treatment &amp; Viral Suppression'!CV15+'Treatment &amp; Viral Suppression'!CW15+'Treatment &amp; Viral Suppression'!CX15)&lt;=Testing!EO15</f>
        <v>1</v>
      </c>
      <c r="AL6" s="19"/>
      <c r="AM6" s="19" t="b">
        <f>'Treatment &amp; Viral Suppression'!O15&gt;='Treatment &amp; Viral Suppression'!AB15</f>
        <v>1</v>
      </c>
      <c r="AN6" s="19" t="b">
        <f>'Treatment &amp; Viral Suppression'!AB15=('Treatment &amp; Viral Suppression'!AC15+'Treatment &amp; Viral Suppression'!AD15+'Treatment &amp; Viral Suppression'!AE15)</f>
        <v>1</v>
      </c>
      <c r="AO6" s="19" t="b">
        <f>'Treatment &amp; Viral Suppression'!H15&lt;='Treatment &amp; Viral Suppression'!O15</f>
        <v>1</v>
      </c>
      <c r="AP6" s="19" t="b">
        <f>('Treatment &amp; Viral Suppression'!BI15+'Treatment &amp; Viral Suppression'!BJ15)&lt;='Treatment &amp; Viral Suppression'!O15</f>
        <v>1</v>
      </c>
      <c r="AQ6" s="19" t="b">
        <f>('Treatment &amp; Viral Suppression'!BS15+'Treatment &amp; Viral Suppression'!BU15)&lt;=('Treatment &amp; Viral Suppression'!BI15+'Treatment &amp; Viral Suppression'!BJ15)</f>
        <v>1</v>
      </c>
      <c r="AR6" s="19" t="b">
        <f>('Treatment &amp; Viral Suppression'!CA15+'Treatment &amp; Viral Suppression'!CB15)&lt;=Testing!DQ15</f>
        <v>1</v>
      </c>
      <c r="AS6" s="19" t="b">
        <f>'Treatment &amp; Viral Suppression'!Y15&gt;='Treatment &amp; Viral Suppression'!Z15</f>
        <v>1</v>
      </c>
      <c r="AT6" s="19" t="b">
        <f>'Treatment &amp; Viral Suppression'!AA15&lt;='Treatment &amp; Viral Suppression'!Z15</f>
        <v>1</v>
      </c>
    </row>
    <row r="7" spans="1:46" x14ac:dyDescent="0.3">
      <c r="A7" s="20" t="s">
        <v>416</v>
      </c>
      <c r="B7" s="20" t="b">
        <f>'Prevention &amp; Support'!G16=('Prevention &amp; Support'!K16+'Prevention &amp; Support'!O16)</f>
        <v>1</v>
      </c>
      <c r="C7" s="20" t="b">
        <f>'Prevention &amp; Support'!G16=('Prevention &amp; Support'!H16+'Prevention &amp; Support'!I16+'Prevention &amp; Support'!J16)</f>
        <v>1</v>
      </c>
      <c r="D7" s="20" t="b">
        <f>'Prevention &amp; Support'!G16=('Prevention &amp; Support'!L16+'Prevention &amp; Support'!N16+'Prevention &amp; Support'!P16+'Prevention &amp; Support'!Q16)</f>
        <v>1</v>
      </c>
      <c r="E7" s="20" t="b">
        <f>'Prevention &amp; Support'!BX16&lt;='Prevention &amp; Support'!CC16</f>
        <v>1</v>
      </c>
      <c r="F7" s="20" t="b">
        <f>'Prevention &amp; Support'!BE16=('Prevention &amp; Support'!BF16+'Prevention &amp; Support'!BG16+'Prevention &amp; Support'!BH16)</f>
        <v>1</v>
      </c>
      <c r="G7" s="20" t="b">
        <f>'Prevention &amp; Support'!BE16&gt;=('Prevention &amp; Support'!BI16+'Prevention &amp; Support'!BJ16+'Prevention &amp; Support'!BK16+'Prevention &amp; Support'!BL16+'Prevention &amp; Support'!BM16)</f>
        <v>1</v>
      </c>
      <c r="H7" s="20" t="b">
        <f>'Prevention &amp; Support'!CM16&gt;='Prevention &amp; Support'!CN16</f>
        <v>1</v>
      </c>
      <c r="I7" s="20" t="b">
        <f>'Prevention &amp; Support'!DQ16=('Prevention &amp; Support'!DX16+'Prevention &amp; Support'!DY16+'Prevention &amp; Support'!DZ16+'Prevention &amp; Support'!EA16)</f>
        <v>1</v>
      </c>
      <c r="J7" s="20" t="b">
        <f>'Prevention &amp; Support'!DO16=('Prevention &amp; Support'!DS16+'Prevention &amp; Support'!DT16+'Prevention &amp; Support'!DU16+'Prevention &amp; Support'!DV16)</f>
        <v>1</v>
      </c>
      <c r="K7" s="20" t="b">
        <f>(Testing!G16+Testing!J16+Testing!M16+Testing!P16+Testing!S16+Testing!V16+Testing!Y16+Testing!AB16+Testing!AE16+Testing!AH16+Testing!AK16+Testing!AN16+Testing!AQ16+Testing!AT16+Testing!AW16)&gt;=(Testing!H16+Testing!K16+Testing!N16+Testing!Q16+Testing!T16+Testing!W16+Testing!Z16+Testing!AC16+Testing!AF16+Testing!AI16+Testing!AL16+Testing!AO16+Testing!AR16+Testing!AU16+Testing!AX16)</f>
        <v>1</v>
      </c>
      <c r="L7" s="20" t="b">
        <f>Testing!CW16&gt;=(Testing!CX16+Testing!CY16)</f>
        <v>1</v>
      </c>
      <c r="M7" s="20" t="b">
        <f>(Testing!CX16+Testing!CY16)&lt;=(Testing!G16+Testing!J16+Testing!M16+Testing!P16+Testing!S16+Testing!V16+Testing!Y16+Testing!AB16+Testing!AE16+Testing!AH16+Testing!AK16+Testing!AN16+Testing!AQ16+Testing!AT16+Testing!AW16+Testing!CX16+Testing!CY16)</f>
        <v>1</v>
      </c>
      <c r="N7" s="20" t="b">
        <f>(Testing!CX16+Testing!CZ16)&lt;=(Testing!H16+Testing!K16+Testing!N16+Testing!Q16+Testing!T16+Testing!W16+Testing!Z16+Testing!AC16+Testing!AF16+Testing!AI16+Testing!AL16+Testing!AO16+Testing!AR16+Testing!AU16+Testing!AX16+Testing!CX16+Testing!CZ16)</f>
        <v>1</v>
      </c>
      <c r="O7" s="20" t="b">
        <f>Testing!DC16=(Testing!DE16+Testing!DF16+Testing!DG16)</f>
        <v>1</v>
      </c>
      <c r="P7" s="20" t="b">
        <f>Testing!H16&lt;=Testing!G16</f>
        <v>1</v>
      </c>
      <c r="Q7" s="20" t="b">
        <f>Testing!K16&lt;=Testing!J16</f>
        <v>1</v>
      </c>
      <c r="R7" s="20" t="b">
        <f>Testing!N16&lt;=Testing!M16</f>
        <v>1</v>
      </c>
      <c r="S7" s="20" t="b">
        <f>Testing!Q16&lt;=Testing!P16</f>
        <v>1</v>
      </c>
      <c r="T7" s="20" t="b">
        <f>Testing!T16&lt;=Testing!S16</f>
        <v>1</v>
      </c>
      <c r="U7" s="20" t="b">
        <f>Testing!W16&lt;=Testing!V16</f>
        <v>1</v>
      </c>
      <c r="V7" s="20" t="b">
        <f>Testing!Z16&lt;=Testing!Y16</f>
        <v>1</v>
      </c>
      <c r="W7" s="20" t="b">
        <f>Testing!AC16&lt;=Testing!AB16</f>
        <v>1</v>
      </c>
      <c r="X7" s="20" t="b">
        <f>Testing!AF16&lt;=Testing!AE16</f>
        <v>1</v>
      </c>
      <c r="Y7" s="20" t="b">
        <f>Testing!AI16&lt;=Testing!AH16</f>
        <v>1</v>
      </c>
      <c r="Z7" s="20" t="b">
        <f>Testing!AL16&lt;=Testing!AK16</f>
        <v>1</v>
      </c>
      <c r="AA7" s="20" t="b">
        <f>Testing!AO16&lt;=Testing!AN16</f>
        <v>1</v>
      </c>
      <c r="AB7" s="20" t="b">
        <f>Testing!AR16&lt;=Testing!AQ16</f>
        <v>1</v>
      </c>
      <c r="AC7" s="20"/>
      <c r="AD7" s="20" t="b">
        <f>Testing!AX16&lt;=Testing!AW16</f>
        <v>1</v>
      </c>
      <c r="AE7" s="19" t="b">
        <f>Testing!DQ16&lt;=Testing!DP16</f>
        <v>1</v>
      </c>
      <c r="AF7" s="19" t="b">
        <f>Testing!EC16&lt;=Testing!EB16</f>
        <v>1</v>
      </c>
      <c r="AG7" s="19" t="b">
        <f>(Testing!DK16+Testing!DL16+Testing!DM16)&lt;=Testing!DJ16</f>
        <v>1</v>
      </c>
      <c r="AH7" s="19" t="b">
        <f>(Testing!EE16+Testing!EF16+Testing!EG16+Testing!EH16)&lt;=Testing!DZ4</f>
        <v>1</v>
      </c>
      <c r="AI7" s="19" t="b">
        <f>Testing!ED16&lt;=Testing!EC16</f>
        <v>1</v>
      </c>
      <c r="AJ7" s="19" t="b">
        <f>Testing!EO16&lt;='Treatment &amp; Viral Suppression'!O16</f>
        <v>1</v>
      </c>
      <c r="AK7" s="19" t="b">
        <f>('Treatment &amp; Viral Suppression'!CP16+'Treatment &amp; Viral Suppression'!CQ16+'Treatment &amp; Viral Suppression'!CR16+'Treatment &amp; Viral Suppression'!CS16+'Treatment &amp; Viral Suppression'!CT16+'Treatment &amp; Viral Suppression'!CU16+'Treatment &amp; Viral Suppression'!CV16+'Treatment &amp; Viral Suppression'!CW16+'Treatment &amp; Viral Suppression'!CX16)&lt;=Testing!EO16</f>
        <v>1</v>
      </c>
      <c r="AL7" s="19"/>
      <c r="AM7" s="19" t="b">
        <f>'Treatment &amp; Viral Suppression'!O16&gt;='Treatment &amp; Viral Suppression'!AB16</f>
        <v>1</v>
      </c>
      <c r="AN7" s="19" t="b">
        <f>'Treatment &amp; Viral Suppression'!AB16=('Treatment &amp; Viral Suppression'!AC16+'Treatment &amp; Viral Suppression'!AD16+'Treatment &amp; Viral Suppression'!AE16)</f>
        <v>1</v>
      </c>
      <c r="AO7" s="19" t="b">
        <f>'Treatment &amp; Viral Suppression'!H16&lt;='Treatment &amp; Viral Suppression'!O16</f>
        <v>1</v>
      </c>
      <c r="AP7" s="19" t="b">
        <f>('Treatment &amp; Viral Suppression'!BI16+'Treatment &amp; Viral Suppression'!BJ16)&lt;='Treatment &amp; Viral Suppression'!O16</f>
        <v>1</v>
      </c>
      <c r="AQ7" s="19" t="b">
        <f>('Treatment &amp; Viral Suppression'!BS16+'Treatment &amp; Viral Suppression'!BU16)&lt;=('Treatment &amp; Viral Suppression'!BI16+'Treatment &amp; Viral Suppression'!BJ16)</f>
        <v>1</v>
      </c>
      <c r="AR7" s="19" t="b">
        <f>('Treatment &amp; Viral Suppression'!CA16+'Treatment &amp; Viral Suppression'!CB16)&lt;=Testing!DQ16</f>
        <v>1</v>
      </c>
      <c r="AS7" s="19" t="b">
        <f>'Treatment &amp; Viral Suppression'!Y16&gt;='Treatment &amp; Viral Suppression'!Z16</f>
        <v>1</v>
      </c>
      <c r="AT7" s="19" t="b">
        <f>'Treatment &amp; Viral Suppression'!AA16&lt;='Treatment &amp; Viral Suppression'!Z16</f>
        <v>1</v>
      </c>
    </row>
    <row r="8" spans="1:46" x14ac:dyDescent="0.3">
      <c r="A8" s="21" t="s">
        <v>417</v>
      </c>
      <c r="B8" s="20" t="b">
        <f>'Prevention &amp; Support'!G17=('Prevention &amp; Support'!K17+'Prevention &amp; Support'!O17)</f>
        <v>1</v>
      </c>
      <c r="C8" s="20" t="b">
        <f>'Prevention &amp; Support'!G17=('Prevention &amp; Support'!H17+'Prevention &amp; Support'!I17+'Prevention &amp; Support'!J17)</f>
        <v>1</v>
      </c>
      <c r="D8" s="20" t="b">
        <f>'Prevention &amp; Support'!G17=('Prevention &amp; Support'!L17+'Prevention &amp; Support'!N17+'Prevention &amp; Support'!P17+'Prevention &amp; Support'!Q17)</f>
        <v>1</v>
      </c>
      <c r="E8" s="20" t="b">
        <f>'Prevention &amp; Support'!BX17&lt;='Prevention &amp; Support'!CC17</f>
        <v>1</v>
      </c>
      <c r="F8" s="20" t="b">
        <f>'Prevention &amp; Support'!BE17=('Prevention &amp; Support'!BF17+'Prevention &amp; Support'!BG17+'Prevention &amp; Support'!BH17)</f>
        <v>1</v>
      </c>
      <c r="G8" s="20" t="b">
        <f>'Prevention &amp; Support'!BE17&gt;=('Prevention &amp; Support'!BI17+'Prevention &amp; Support'!BJ17+'Prevention &amp; Support'!BK17+'Prevention &amp; Support'!BL17+'Prevention &amp; Support'!BM17)</f>
        <v>1</v>
      </c>
      <c r="H8" s="20" t="b">
        <f>'Prevention &amp; Support'!CM17&gt;='Prevention &amp; Support'!CN17</f>
        <v>1</v>
      </c>
      <c r="I8" s="20" t="b">
        <f>'Prevention &amp; Support'!DQ17=('Prevention &amp; Support'!DX17+'Prevention &amp; Support'!DY17+'Prevention &amp; Support'!DZ17+'Prevention &amp; Support'!EA17)</f>
        <v>1</v>
      </c>
      <c r="J8" s="20" t="b">
        <f>'Prevention &amp; Support'!DO17=('Prevention &amp; Support'!DS17+'Prevention &amp; Support'!DT17+'Prevention &amp; Support'!DU17+'Prevention &amp; Support'!DV17)</f>
        <v>1</v>
      </c>
      <c r="K8" s="20" t="b">
        <f>(Testing!G17+Testing!J17+Testing!M17+Testing!P17+Testing!S17+Testing!V17+Testing!Y17+Testing!AB17+Testing!AE17+Testing!AH17+Testing!AK17+Testing!AN17+Testing!AQ17+Testing!AT17+Testing!AW17)&gt;=(Testing!H17+Testing!K17+Testing!N17+Testing!Q17+Testing!T17+Testing!W17+Testing!Z17+Testing!AC17+Testing!AF17+Testing!AI17+Testing!AL17+Testing!AO17+Testing!AR17+Testing!AU17+Testing!AX17)</f>
        <v>1</v>
      </c>
      <c r="L8" s="20" t="b">
        <f>Testing!CW17&gt;=(Testing!CX17+Testing!CY17)</f>
        <v>1</v>
      </c>
      <c r="M8" s="20" t="b">
        <f>(Testing!CX17+Testing!CY17)&lt;=(Testing!G17+Testing!J17+Testing!M17+Testing!P17+Testing!S17+Testing!V17+Testing!Y17+Testing!AB17+Testing!AE17+Testing!AH17+Testing!AK17+Testing!AN17+Testing!AQ17+Testing!AT17+Testing!AW17+Testing!CX17+Testing!CY17)</f>
        <v>1</v>
      </c>
      <c r="N8" s="20" t="b">
        <f>(Testing!CX17+Testing!CZ17)&lt;=(Testing!H17+Testing!K17+Testing!N17+Testing!Q17+Testing!T17+Testing!W17+Testing!Z17+Testing!AC17+Testing!AF17+Testing!AI17+Testing!AL17+Testing!AO17+Testing!AR17+Testing!AU17+Testing!AX17+Testing!CX17+Testing!CZ17)</f>
        <v>1</v>
      </c>
      <c r="O8" s="20" t="b">
        <f>Testing!DC17=(Testing!DE17+Testing!DF17+Testing!DG17)</f>
        <v>1</v>
      </c>
      <c r="P8" s="20" t="b">
        <f>Testing!H17&lt;=Testing!G17</f>
        <v>1</v>
      </c>
      <c r="Q8" s="20" t="b">
        <f>Testing!K17&lt;=Testing!J17</f>
        <v>1</v>
      </c>
      <c r="R8" s="20" t="b">
        <f>Testing!N17&lt;=Testing!M17</f>
        <v>1</v>
      </c>
      <c r="S8" s="20" t="b">
        <f>Testing!Q17&lt;=Testing!P17</f>
        <v>1</v>
      </c>
      <c r="T8" s="20" t="b">
        <f>Testing!T17&lt;=Testing!S17</f>
        <v>1</v>
      </c>
      <c r="U8" s="20" t="b">
        <f>Testing!W17&lt;=Testing!V17</f>
        <v>1</v>
      </c>
      <c r="V8" s="20" t="b">
        <f>Testing!Z17&lt;=Testing!Y17</f>
        <v>1</v>
      </c>
      <c r="W8" s="20" t="b">
        <f>Testing!AC17&lt;=Testing!AB17</f>
        <v>1</v>
      </c>
      <c r="X8" s="20" t="b">
        <f>Testing!AF17&lt;=Testing!AE17</f>
        <v>1</v>
      </c>
      <c r="Y8" s="20" t="b">
        <f>Testing!AI17&lt;=Testing!AH17</f>
        <v>1</v>
      </c>
      <c r="Z8" s="20" t="b">
        <f>Testing!AL17&lt;=Testing!AK17</f>
        <v>1</v>
      </c>
      <c r="AA8" s="20" t="b">
        <f>Testing!AO17&lt;=Testing!AN17</f>
        <v>1</v>
      </c>
      <c r="AB8" s="20" t="b">
        <f>Testing!AR17&lt;=Testing!AQ17</f>
        <v>1</v>
      </c>
      <c r="AC8" s="20"/>
      <c r="AD8" s="20" t="b">
        <f>Testing!AX17&lt;=Testing!AW17</f>
        <v>1</v>
      </c>
      <c r="AE8" s="19" t="b">
        <f>Testing!DQ17&lt;=Testing!DP17</f>
        <v>1</v>
      </c>
      <c r="AF8" s="19" t="b">
        <f>Testing!EC17&lt;=Testing!EB17</f>
        <v>1</v>
      </c>
      <c r="AG8" s="19" t="b">
        <f>(Testing!DK17+Testing!DL17+Testing!DM17)&lt;=Testing!DJ17</f>
        <v>1</v>
      </c>
      <c r="AH8" s="19" t="b">
        <f>(Testing!EE17+Testing!EF17+Testing!EG17+Testing!EH17)&lt;=Testing!DZ4</f>
        <v>1</v>
      </c>
      <c r="AI8" s="19" t="b">
        <f>Testing!ED17&lt;=Testing!EC17</f>
        <v>1</v>
      </c>
      <c r="AJ8" s="19" t="b">
        <f>Testing!EO17&lt;='Treatment &amp; Viral Suppression'!O17</f>
        <v>1</v>
      </c>
      <c r="AK8" s="19" t="b">
        <f>('Treatment &amp; Viral Suppression'!CP17+'Treatment &amp; Viral Suppression'!CQ17+'Treatment &amp; Viral Suppression'!CR17+'Treatment &amp; Viral Suppression'!CS17+'Treatment &amp; Viral Suppression'!CT17+'Treatment &amp; Viral Suppression'!CU17+'Treatment &amp; Viral Suppression'!CV17+'Treatment &amp; Viral Suppression'!CW17+'Treatment &amp; Viral Suppression'!CX17)&lt;=Testing!EO17</f>
        <v>1</v>
      </c>
      <c r="AL8" s="19"/>
      <c r="AM8" s="19" t="b">
        <f>'Treatment &amp; Viral Suppression'!O17&gt;='Treatment &amp; Viral Suppression'!AB17</f>
        <v>1</v>
      </c>
      <c r="AN8" s="19" t="b">
        <f>'Treatment &amp; Viral Suppression'!AB17=('Treatment &amp; Viral Suppression'!AC17+'Treatment &amp; Viral Suppression'!AD17+'Treatment &amp; Viral Suppression'!AE17)</f>
        <v>1</v>
      </c>
      <c r="AO8" s="19" t="b">
        <f>'Treatment &amp; Viral Suppression'!H17&lt;='Treatment &amp; Viral Suppression'!O17</f>
        <v>1</v>
      </c>
      <c r="AP8" s="19" t="b">
        <f>('Treatment &amp; Viral Suppression'!BI17+'Treatment &amp; Viral Suppression'!BJ17)&lt;='Treatment &amp; Viral Suppression'!O17</f>
        <v>1</v>
      </c>
      <c r="AQ8" s="19" t="b">
        <f>('Treatment &amp; Viral Suppression'!BS17+'Treatment &amp; Viral Suppression'!BU17)&lt;=('Treatment &amp; Viral Suppression'!BI17+'Treatment &amp; Viral Suppression'!BJ17)</f>
        <v>1</v>
      </c>
      <c r="AR8" s="19" t="b">
        <f>('Treatment &amp; Viral Suppression'!CA17+'Treatment &amp; Viral Suppression'!CB17)&lt;=Testing!DQ17</f>
        <v>1</v>
      </c>
      <c r="AS8" s="19" t="b">
        <f>'Treatment &amp; Viral Suppression'!Y17&gt;='Treatment &amp; Viral Suppression'!Z17</f>
        <v>1</v>
      </c>
      <c r="AT8" s="19" t="b">
        <f>'Treatment &amp; Viral Suppression'!AA17&lt;='Treatment &amp; Viral Suppression'!Z17</f>
        <v>1</v>
      </c>
    </row>
    <row r="9" spans="1:46" x14ac:dyDescent="0.3">
      <c r="A9" s="21" t="s">
        <v>418</v>
      </c>
      <c r="B9" s="20" t="b">
        <f>'Prevention &amp; Support'!G18=('Prevention &amp; Support'!K18+'Prevention &amp; Support'!O18)</f>
        <v>1</v>
      </c>
      <c r="C9" s="20" t="b">
        <f>'Prevention &amp; Support'!G18=('Prevention &amp; Support'!H18+'Prevention &amp; Support'!I18+'Prevention &amp; Support'!J18)</f>
        <v>1</v>
      </c>
      <c r="D9" s="20" t="b">
        <f>'Prevention &amp; Support'!G18=('Prevention &amp; Support'!L18+'Prevention &amp; Support'!N18+'Prevention &amp; Support'!P18+'Prevention &amp; Support'!Q18)</f>
        <v>1</v>
      </c>
      <c r="E9" s="20" t="b">
        <f>'Prevention &amp; Support'!BX18&lt;='Prevention &amp; Support'!CC18</f>
        <v>1</v>
      </c>
      <c r="F9" s="20" t="b">
        <f>'Prevention &amp; Support'!BE18=('Prevention &amp; Support'!BF18+'Prevention &amp; Support'!BG18+'Prevention &amp; Support'!BH18)</f>
        <v>1</v>
      </c>
      <c r="G9" s="20" t="b">
        <f>'Prevention &amp; Support'!BE18&gt;=('Prevention &amp; Support'!BI18+'Prevention &amp; Support'!BJ18+'Prevention &amp; Support'!BK18+'Prevention &amp; Support'!BL18+'Prevention &amp; Support'!BM18)</f>
        <v>1</v>
      </c>
      <c r="H9" s="20" t="b">
        <f>'Prevention &amp; Support'!CM18&gt;='Prevention &amp; Support'!CN18</f>
        <v>1</v>
      </c>
      <c r="I9" s="20" t="b">
        <f>'Prevention &amp; Support'!DQ18=('Prevention &amp; Support'!DX18+'Prevention &amp; Support'!DY18+'Prevention &amp; Support'!DZ18+'Prevention &amp; Support'!EA18)</f>
        <v>1</v>
      </c>
      <c r="J9" s="20" t="b">
        <f>'Prevention &amp; Support'!DO18=('Prevention &amp; Support'!DS18+'Prevention &amp; Support'!DT18+'Prevention &amp; Support'!DU18+'Prevention &amp; Support'!DV18)</f>
        <v>1</v>
      </c>
      <c r="K9" s="20" t="b">
        <f>(Testing!G18+Testing!J18+Testing!M18+Testing!P18+Testing!S18+Testing!V18+Testing!Y18+Testing!AB18+Testing!AE18+Testing!AH18+Testing!AK18+Testing!AN18+Testing!AQ18+Testing!AT18+Testing!AW18)&gt;=(Testing!H18+Testing!K18+Testing!N18+Testing!Q18+Testing!T18+Testing!W18+Testing!Z18+Testing!AC18+Testing!AF18+Testing!AI18+Testing!AL18+Testing!AO18+Testing!AR18+Testing!AU18+Testing!AX18)</f>
        <v>1</v>
      </c>
      <c r="L9" s="20" t="b">
        <f>Testing!CW18&gt;=(Testing!CX18+Testing!CY18)</f>
        <v>1</v>
      </c>
      <c r="M9" s="20" t="b">
        <f>(Testing!CX18+Testing!CY18)&lt;=(Testing!G18+Testing!J18+Testing!M18+Testing!P18+Testing!S18+Testing!V18+Testing!Y18+Testing!AB18+Testing!AE18+Testing!AH18+Testing!AK18+Testing!AN18+Testing!AQ18+Testing!AT18+Testing!AW18+Testing!CX18+Testing!CY18)</f>
        <v>1</v>
      </c>
      <c r="N9" s="20" t="b">
        <f>(Testing!CX18+Testing!CZ18)&lt;=(Testing!H18+Testing!K18+Testing!N18+Testing!Q18+Testing!T18+Testing!W18+Testing!Z18+Testing!AC18+Testing!AF18+Testing!AI18+Testing!AL18+Testing!AO18+Testing!AR18+Testing!AU18+Testing!AX18+Testing!CX18+Testing!CZ18)</f>
        <v>1</v>
      </c>
      <c r="O9" s="20" t="b">
        <f>Testing!DC18=(Testing!DE18+Testing!DF18+Testing!DG18)</f>
        <v>1</v>
      </c>
      <c r="P9" s="20" t="b">
        <f>Testing!H18&lt;=Testing!G18</f>
        <v>1</v>
      </c>
      <c r="Q9" s="20" t="b">
        <f>Testing!K18&lt;=Testing!J18</f>
        <v>1</v>
      </c>
      <c r="R9" s="20" t="b">
        <f>Testing!N18&lt;=Testing!M18</f>
        <v>1</v>
      </c>
      <c r="S9" s="20" t="b">
        <f>Testing!Q18&lt;=Testing!P18</f>
        <v>1</v>
      </c>
      <c r="T9" s="20" t="b">
        <f>Testing!T18&lt;=Testing!S18</f>
        <v>1</v>
      </c>
      <c r="U9" s="20" t="b">
        <f>Testing!W18&lt;=Testing!V18</f>
        <v>1</v>
      </c>
      <c r="V9" s="20" t="b">
        <f>Testing!Z18&lt;=Testing!Y18</f>
        <v>1</v>
      </c>
      <c r="W9" s="20" t="b">
        <f>Testing!AC18&lt;=Testing!AB18</f>
        <v>1</v>
      </c>
      <c r="X9" s="20" t="b">
        <f>Testing!AF18&lt;=Testing!AE18</f>
        <v>1</v>
      </c>
      <c r="Y9" s="20" t="b">
        <f>Testing!AI18&lt;=Testing!AH18</f>
        <v>1</v>
      </c>
      <c r="Z9" s="20" t="b">
        <f>Testing!AL18&lt;=Testing!AK18</f>
        <v>1</v>
      </c>
      <c r="AA9" s="20" t="b">
        <f>Testing!AO18&lt;=Testing!AN18</f>
        <v>1</v>
      </c>
      <c r="AB9" s="20" t="b">
        <f>Testing!AR18&lt;=Testing!AQ18</f>
        <v>1</v>
      </c>
      <c r="AC9" s="20"/>
      <c r="AD9" s="20" t="b">
        <f>Testing!AX18&lt;=Testing!AW18</f>
        <v>1</v>
      </c>
      <c r="AE9" s="19" t="b">
        <f>Testing!DQ18&lt;=Testing!DP18</f>
        <v>1</v>
      </c>
      <c r="AF9" s="19" t="b">
        <f>Testing!EC18&lt;=Testing!EB18</f>
        <v>1</v>
      </c>
      <c r="AG9" s="19" t="b">
        <f>(Testing!DK18+Testing!DL18+Testing!DM18)&lt;=Testing!DJ18</f>
        <v>1</v>
      </c>
      <c r="AH9" s="19" t="b">
        <f>(Testing!EE18+Testing!EF18+Testing!EG18+Testing!EH18)&lt;=Testing!DZ4</f>
        <v>1</v>
      </c>
      <c r="AI9" s="19" t="b">
        <f>Testing!ED18&lt;=Testing!EC18</f>
        <v>1</v>
      </c>
      <c r="AJ9" s="19" t="b">
        <f>Testing!EO18&lt;='Treatment &amp; Viral Suppression'!O18</f>
        <v>1</v>
      </c>
      <c r="AK9" s="19" t="b">
        <f>('Treatment &amp; Viral Suppression'!CP18+'Treatment &amp; Viral Suppression'!CQ18+'Treatment &amp; Viral Suppression'!CR18+'Treatment &amp; Viral Suppression'!CS18+'Treatment &amp; Viral Suppression'!CT18+'Treatment &amp; Viral Suppression'!CU18+'Treatment &amp; Viral Suppression'!CV18+'Treatment &amp; Viral Suppression'!CW18+'Treatment &amp; Viral Suppression'!CX18)&lt;=Testing!EO18</f>
        <v>1</v>
      </c>
      <c r="AL9" s="19"/>
      <c r="AM9" s="19" t="b">
        <f>'Treatment &amp; Viral Suppression'!O18&gt;='Treatment &amp; Viral Suppression'!AB18</f>
        <v>1</v>
      </c>
      <c r="AN9" s="19" t="b">
        <f>'Treatment &amp; Viral Suppression'!AB18=('Treatment &amp; Viral Suppression'!AC18+'Treatment &amp; Viral Suppression'!AD18+'Treatment &amp; Viral Suppression'!AE18)</f>
        <v>1</v>
      </c>
      <c r="AO9" s="19" t="b">
        <f>'Treatment &amp; Viral Suppression'!H18&lt;='Treatment &amp; Viral Suppression'!O18</f>
        <v>1</v>
      </c>
      <c r="AP9" s="19" t="b">
        <f>('Treatment &amp; Viral Suppression'!BI18+'Treatment &amp; Viral Suppression'!BJ18)&lt;='Treatment &amp; Viral Suppression'!O18</f>
        <v>1</v>
      </c>
      <c r="AQ9" s="19" t="b">
        <f>('Treatment &amp; Viral Suppression'!BS18+'Treatment &amp; Viral Suppression'!BU18)&lt;=('Treatment &amp; Viral Suppression'!BI18+'Treatment &amp; Viral Suppression'!BJ18)</f>
        <v>1</v>
      </c>
      <c r="AR9" s="19" t="b">
        <f>('Treatment &amp; Viral Suppression'!CA18+'Treatment &amp; Viral Suppression'!CB18)&lt;=Testing!DQ18</f>
        <v>1</v>
      </c>
      <c r="AS9" s="19" t="b">
        <f>'Treatment &amp; Viral Suppression'!Y18&gt;='Treatment &amp; Viral Suppression'!Z18</f>
        <v>1</v>
      </c>
      <c r="AT9" s="19" t="b">
        <f>'Treatment &amp; Viral Suppression'!AA18&lt;='Treatment &amp; Viral Suppression'!Z18</f>
        <v>1</v>
      </c>
    </row>
    <row r="10" spans="1:46" x14ac:dyDescent="0.3">
      <c r="A10" s="21" t="s">
        <v>419</v>
      </c>
      <c r="B10" s="20" t="b">
        <f>'Prevention &amp; Support'!G19=('Prevention &amp; Support'!K19+'Prevention &amp; Support'!O19)</f>
        <v>1</v>
      </c>
      <c r="C10" s="20" t="b">
        <f>'Prevention &amp; Support'!G19=('Prevention &amp; Support'!H19+'Prevention &amp; Support'!I19+'Prevention &amp; Support'!J19)</f>
        <v>1</v>
      </c>
      <c r="D10" s="20" t="b">
        <f>'Prevention &amp; Support'!G19=('Prevention &amp; Support'!L19+'Prevention &amp; Support'!N19+'Prevention &amp; Support'!P19+'Prevention &amp; Support'!Q19)</f>
        <v>1</v>
      </c>
      <c r="E10" s="20" t="b">
        <f>'Prevention &amp; Support'!BX19&lt;='Prevention &amp; Support'!CC19</f>
        <v>1</v>
      </c>
      <c r="F10" s="20" t="b">
        <f>'Prevention &amp; Support'!BE19=('Prevention &amp; Support'!BF19+'Prevention &amp; Support'!BG19+'Prevention &amp; Support'!BH19)</f>
        <v>1</v>
      </c>
      <c r="G10" s="20" t="b">
        <f>'Prevention &amp; Support'!BE19&gt;=('Prevention &amp; Support'!BI19+'Prevention &amp; Support'!BJ19+'Prevention &amp; Support'!BK19+'Prevention &amp; Support'!BL19+'Prevention &amp; Support'!BM19)</f>
        <v>1</v>
      </c>
      <c r="H10" s="20" t="b">
        <f>'Prevention &amp; Support'!CM19&gt;='Prevention &amp; Support'!CN19</f>
        <v>1</v>
      </c>
      <c r="I10" s="20" t="b">
        <f>'Prevention &amp; Support'!DQ19=('Prevention &amp; Support'!DX19+'Prevention &amp; Support'!DY19+'Prevention &amp; Support'!DZ19+'Prevention &amp; Support'!EA19)</f>
        <v>1</v>
      </c>
      <c r="J10" s="20" t="b">
        <f>'Prevention &amp; Support'!DO19=('Prevention &amp; Support'!DS19+'Prevention &amp; Support'!DT19+'Prevention &amp; Support'!DU19+'Prevention &amp; Support'!DV19)</f>
        <v>1</v>
      </c>
      <c r="K10" s="20" t="b">
        <f>(Testing!G19+Testing!J19+Testing!M19+Testing!P19+Testing!S19+Testing!V19+Testing!Y19+Testing!AB19+Testing!AE19+Testing!AH19+Testing!AK19+Testing!AN19+Testing!AQ19+Testing!AT19+Testing!AW19)&gt;=(Testing!H19+Testing!K19+Testing!N19+Testing!Q19+Testing!T19+Testing!W19+Testing!Z19+Testing!AC19+Testing!AF19+Testing!AI19+Testing!AL19+Testing!AO19+Testing!AR19+Testing!AU19+Testing!AX19)</f>
        <v>1</v>
      </c>
      <c r="L10" s="20" t="b">
        <f>Testing!CW19&gt;=(Testing!CX19+Testing!CY19)</f>
        <v>1</v>
      </c>
      <c r="M10" s="20" t="b">
        <f>(Testing!CX19+Testing!CY19)&lt;=(Testing!G19+Testing!J19+Testing!M19+Testing!P19+Testing!S19+Testing!V19+Testing!Y19+Testing!AB19+Testing!AE19+Testing!AH19+Testing!AK19+Testing!AN19+Testing!AQ19+Testing!AT19+Testing!AW19+Testing!CX19+Testing!CY19)</f>
        <v>1</v>
      </c>
      <c r="N10" s="20" t="b">
        <f>(Testing!CX19+Testing!CZ19)&lt;=(Testing!H19+Testing!K19+Testing!N19+Testing!Q19+Testing!T19+Testing!W19+Testing!Z19+Testing!AC19+Testing!AF19+Testing!AI19+Testing!AL19+Testing!AO19+Testing!AR19+Testing!AU19+Testing!AX19+Testing!CX19+Testing!CZ19)</f>
        <v>1</v>
      </c>
      <c r="O10" s="20" t="b">
        <f>Testing!DC19=(Testing!DE19+Testing!DF19+Testing!DG19)</f>
        <v>1</v>
      </c>
      <c r="P10" s="20" t="b">
        <f>Testing!H19&lt;=Testing!G19</f>
        <v>1</v>
      </c>
      <c r="Q10" s="20" t="b">
        <f>Testing!K19&lt;=Testing!J19</f>
        <v>1</v>
      </c>
      <c r="R10" s="20" t="b">
        <f>Testing!N19&lt;=Testing!M19</f>
        <v>1</v>
      </c>
      <c r="S10" s="20" t="b">
        <f>Testing!Q19&lt;=Testing!P19</f>
        <v>1</v>
      </c>
      <c r="T10" s="20" t="b">
        <f>Testing!T19&lt;=Testing!S19</f>
        <v>1</v>
      </c>
      <c r="U10" s="20" t="b">
        <f>Testing!W19&lt;=Testing!V19</f>
        <v>1</v>
      </c>
      <c r="V10" s="20" t="b">
        <f>Testing!Z19&lt;=Testing!Y19</f>
        <v>1</v>
      </c>
      <c r="W10" s="20" t="b">
        <f>Testing!AC19&lt;=Testing!AB19</f>
        <v>1</v>
      </c>
      <c r="X10" s="20" t="b">
        <f>Testing!AF19&lt;=Testing!AE19</f>
        <v>1</v>
      </c>
      <c r="Y10" s="20" t="b">
        <f>Testing!AI19&lt;=Testing!AH19</f>
        <v>1</v>
      </c>
      <c r="Z10" s="20" t="b">
        <f>Testing!AL19&lt;=Testing!AK19</f>
        <v>1</v>
      </c>
      <c r="AA10" s="20" t="b">
        <f>Testing!AO19&lt;=Testing!AN19</f>
        <v>1</v>
      </c>
      <c r="AB10" s="20" t="b">
        <f>Testing!AR19&lt;=Testing!AQ19</f>
        <v>1</v>
      </c>
      <c r="AC10" s="20"/>
      <c r="AD10" s="20" t="b">
        <f>Testing!AX19&lt;=Testing!AW19</f>
        <v>1</v>
      </c>
      <c r="AE10" s="19" t="b">
        <f>Testing!DQ19&lt;=Testing!DP19</f>
        <v>1</v>
      </c>
      <c r="AF10" s="19" t="b">
        <f>Testing!EC19&lt;=Testing!EB19</f>
        <v>1</v>
      </c>
      <c r="AG10" s="19" t="b">
        <f>(Testing!DK19+Testing!DL19+Testing!DM19)&lt;=Testing!DJ19</f>
        <v>1</v>
      </c>
      <c r="AH10" s="19" t="b">
        <f>(Testing!EE19+Testing!EF19+Testing!EG19+Testing!EH19)&lt;=Testing!DZ4</f>
        <v>1</v>
      </c>
      <c r="AI10" s="19" t="b">
        <f>Testing!ED19&lt;=Testing!EC19</f>
        <v>1</v>
      </c>
      <c r="AJ10" s="19" t="b">
        <f>Testing!EO19&lt;='Treatment &amp; Viral Suppression'!O19</f>
        <v>1</v>
      </c>
      <c r="AK10" s="19" t="b">
        <f>('Treatment &amp; Viral Suppression'!CP19+'Treatment &amp; Viral Suppression'!CQ19+'Treatment &amp; Viral Suppression'!CR19+'Treatment &amp; Viral Suppression'!CS19+'Treatment &amp; Viral Suppression'!CT19+'Treatment &amp; Viral Suppression'!CU19+'Treatment &amp; Viral Suppression'!CV19+'Treatment &amp; Viral Suppression'!CW19+'Treatment &amp; Viral Suppression'!CX19)&lt;=Testing!EO19</f>
        <v>1</v>
      </c>
      <c r="AL10" s="19"/>
      <c r="AM10" s="19" t="b">
        <f>'Treatment &amp; Viral Suppression'!O19&gt;='Treatment &amp; Viral Suppression'!AB19</f>
        <v>1</v>
      </c>
      <c r="AN10" s="19" t="b">
        <f>'Treatment &amp; Viral Suppression'!AB19=('Treatment &amp; Viral Suppression'!AC19+'Treatment &amp; Viral Suppression'!AD19+'Treatment &amp; Viral Suppression'!AE19)</f>
        <v>1</v>
      </c>
      <c r="AO10" s="19" t="b">
        <f>'Treatment &amp; Viral Suppression'!H19&lt;='Treatment &amp; Viral Suppression'!O19</f>
        <v>0</v>
      </c>
      <c r="AP10" s="19" t="b">
        <f>('Treatment &amp; Viral Suppression'!BI19+'Treatment &amp; Viral Suppression'!BJ19)&lt;='Treatment &amp; Viral Suppression'!O19</f>
        <v>1</v>
      </c>
      <c r="AQ10" s="19" t="b">
        <f>('Treatment &amp; Viral Suppression'!BS19+'Treatment &amp; Viral Suppression'!BU19)&lt;=('Treatment &amp; Viral Suppression'!BI19+'Treatment &amp; Viral Suppression'!BJ19)</f>
        <v>1</v>
      </c>
      <c r="AR10" s="19" t="b">
        <f>('Treatment &amp; Viral Suppression'!CA19+'Treatment &amp; Viral Suppression'!CB19)&lt;=Testing!DQ19</f>
        <v>1</v>
      </c>
      <c r="AS10" s="19" t="b">
        <f>'Treatment &amp; Viral Suppression'!Y19&gt;='Treatment &amp; Viral Suppression'!Z19</f>
        <v>1</v>
      </c>
      <c r="AT10" s="19" t="b">
        <f>'Treatment &amp; Viral Suppression'!AA19&lt;='Treatment &amp; Viral Suppression'!Z19</f>
        <v>1</v>
      </c>
    </row>
    <row r="11" spans="1:46" x14ac:dyDescent="0.3">
      <c r="A11" s="21" t="s">
        <v>420</v>
      </c>
      <c r="B11" s="20" t="b">
        <f>'Prevention &amp; Support'!G20=('Prevention &amp; Support'!K20+'Prevention &amp; Support'!O20)</f>
        <v>1</v>
      </c>
      <c r="C11" s="20" t="b">
        <f>'Prevention &amp; Support'!G20=('Prevention &amp; Support'!H20+'Prevention &amp; Support'!I20+'Prevention &amp; Support'!J20)</f>
        <v>1</v>
      </c>
      <c r="D11" s="20" t="b">
        <f>'Prevention &amp; Support'!G20=('Prevention &amp; Support'!L20+'Prevention &amp; Support'!N20+'Prevention &amp; Support'!P20+'Prevention &amp; Support'!Q20)</f>
        <v>1</v>
      </c>
      <c r="E11" s="20" t="b">
        <f>'Prevention &amp; Support'!BX20&lt;='Prevention &amp; Support'!CC20</f>
        <v>1</v>
      </c>
      <c r="F11" s="20" t="b">
        <f>'Prevention &amp; Support'!BE20=('Prevention &amp; Support'!BF20+'Prevention &amp; Support'!BG20+'Prevention &amp; Support'!BH20)</f>
        <v>1</v>
      </c>
      <c r="G11" s="20" t="b">
        <f>'Prevention &amp; Support'!BE20&gt;=('Prevention &amp; Support'!BI20+'Prevention &amp; Support'!BJ20+'Prevention &amp; Support'!BK20+'Prevention &amp; Support'!BL20+'Prevention &amp; Support'!BM20)</f>
        <v>1</v>
      </c>
      <c r="H11" s="20" t="b">
        <f>'Prevention &amp; Support'!CM20&gt;='Prevention &amp; Support'!CN20</f>
        <v>1</v>
      </c>
      <c r="I11" s="20" t="b">
        <f>'Prevention &amp; Support'!DQ20=('Prevention &amp; Support'!DX20+'Prevention &amp; Support'!DY20+'Prevention &amp; Support'!DZ20+'Prevention &amp; Support'!EA20)</f>
        <v>1</v>
      </c>
      <c r="J11" s="20" t="b">
        <f>'Prevention &amp; Support'!DO20=('Prevention &amp; Support'!DS20+'Prevention &amp; Support'!DT20+'Prevention &amp; Support'!DU20+'Prevention &amp; Support'!DV20)</f>
        <v>1</v>
      </c>
      <c r="K11" s="20" t="b">
        <f>(Testing!G20+Testing!J20+Testing!M20+Testing!P20+Testing!S20+Testing!V20+Testing!Y20+Testing!AB20+Testing!AE20+Testing!AH20+Testing!AK20+Testing!AN20+Testing!AQ20+Testing!AT20+Testing!AW20)&gt;=(Testing!H20+Testing!K20+Testing!N20+Testing!Q20+Testing!T20+Testing!W20+Testing!Z20+Testing!AC20+Testing!AF20+Testing!AI20+Testing!AL20+Testing!AO20+Testing!AR20+Testing!AU20+Testing!AX20)</f>
        <v>1</v>
      </c>
      <c r="L11" s="20" t="b">
        <f>Testing!CW20&gt;=(Testing!CX20+Testing!CY20)</f>
        <v>1</v>
      </c>
      <c r="M11" s="20" t="b">
        <f>(Testing!CX20+Testing!CY20)&lt;=(Testing!G20+Testing!J20+Testing!M20+Testing!P20+Testing!S20+Testing!V20+Testing!Y20+Testing!AB20+Testing!AE20+Testing!AH20+Testing!AK20+Testing!AN20+Testing!AQ20+Testing!AT20+Testing!AW20+Testing!CX20+Testing!CY20)</f>
        <v>1</v>
      </c>
      <c r="N11" s="20" t="b">
        <f>(Testing!CX20+Testing!CZ20)&lt;=(Testing!H20+Testing!K20+Testing!N20+Testing!Q20+Testing!T20+Testing!W20+Testing!Z20+Testing!AC20+Testing!AF20+Testing!AI20+Testing!AL20+Testing!AO20+Testing!AR20+Testing!AU20+Testing!AX20+Testing!CX20+Testing!CZ20)</f>
        <v>1</v>
      </c>
      <c r="O11" s="20" t="b">
        <f>Testing!DC20=(Testing!DE20+Testing!DF20+Testing!DG20)</f>
        <v>1</v>
      </c>
      <c r="P11" s="20" t="b">
        <f>Testing!H20&lt;=Testing!G20</f>
        <v>1</v>
      </c>
      <c r="Q11" s="20" t="b">
        <f>Testing!K20&lt;=Testing!J20</f>
        <v>1</v>
      </c>
      <c r="R11" s="20" t="b">
        <f>Testing!N20&lt;=Testing!M20</f>
        <v>1</v>
      </c>
      <c r="S11" s="20" t="b">
        <f>Testing!Q20&lt;=Testing!P20</f>
        <v>1</v>
      </c>
      <c r="T11" s="20" t="b">
        <f>Testing!T20&lt;=Testing!S20</f>
        <v>1</v>
      </c>
      <c r="U11" s="20" t="b">
        <f>Testing!W20&lt;=Testing!V20</f>
        <v>1</v>
      </c>
      <c r="V11" s="20" t="b">
        <f>Testing!Z20&lt;=Testing!Y20</f>
        <v>1</v>
      </c>
      <c r="W11" s="20" t="b">
        <f>Testing!AC20&lt;=Testing!AB20</f>
        <v>1</v>
      </c>
      <c r="X11" s="20" t="b">
        <f>Testing!AF20&lt;=Testing!AE20</f>
        <v>1</v>
      </c>
      <c r="Y11" s="20" t="b">
        <f>Testing!AI20&lt;=Testing!AH20</f>
        <v>1</v>
      </c>
      <c r="Z11" s="20" t="b">
        <f>Testing!AL20&lt;=Testing!AK20</f>
        <v>1</v>
      </c>
      <c r="AA11" s="20" t="b">
        <f>Testing!AO20&lt;=Testing!AN20</f>
        <v>1</v>
      </c>
      <c r="AB11" s="20" t="b">
        <f>Testing!AR20&lt;=Testing!AQ20</f>
        <v>1</v>
      </c>
      <c r="AC11" s="20"/>
      <c r="AD11" s="20" t="b">
        <f>Testing!AX20&lt;=Testing!AW20</f>
        <v>1</v>
      </c>
      <c r="AE11" s="19" t="b">
        <f>Testing!DQ20&lt;=Testing!DP20</f>
        <v>1</v>
      </c>
      <c r="AF11" s="19" t="b">
        <f>Testing!EC20&lt;=Testing!EB20</f>
        <v>1</v>
      </c>
      <c r="AG11" s="19" t="b">
        <f>(Testing!DK20+Testing!DL20+Testing!DM20)&lt;=Testing!DJ20</f>
        <v>1</v>
      </c>
      <c r="AH11" s="19" t="b">
        <f>(Testing!EE20+Testing!EF20+Testing!EG20+Testing!EH20)&lt;=Testing!DZ4</f>
        <v>1</v>
      </c>
      <c r="AI11" s="19" t="b">
        <f>Testing!ED20&lt;=Testing!EC20</f>
        <v>1</v>
      </c>
      <c r="AJ11" s="19" t="b">
        <f>Testing!EO20&lt;='Treatment &amp; Viral Suppression'!O20</f>
        <v>1</v>
      </c>
      <c r="AK11" s="19" t="b">
        <f>('Treatment &amp; Viral Suppression'!CP20+'Treatment &amp; Viral Suppression'!CQ20+'Treatment &amp; Viral Suppression'!CR20+'Treatment &amp; Viral Suppression'!CS20+'Treatment &amp; Viral Suppression'!CT20+'Treatment &amp; Viral Suppression'!CU20+'Treatment &amp; Viral Suppression'!CV20+'Treatment &amp; Viral Suppression'!CW20+'Treatment &amp; Viral Suppression'!CX20)&lt;=Testing!EO20</f>
        <v>1</v>
      </c>
      <c r="AL11" s="19"/>
      <c r="AM11" s="19" t="b">
        <f>'Treatment &amp; Viral Suppression'!O20&gt;='Treatment &amp; Viral Suppression'!AB20</f>
        <v>1</v>
      </c>
      <c r="AN11" s="19" t="b">
        <f>'Treatment &amp; Viral Suppression'!AB20=('Treatment &amp; Viral Suppression'!AC20+'Treatment &amp; Viral Suppression'!AD20+'Treatment &amp; Viral Suppression'!AE20)</f>
        <v>1</v>
      </c>
      <c r="AO11" s="19" t="b">
        <f>'Treatment &amp; Viral Suppression'!H20&lt;='Treatment &amp; Viral Suppression'!O20</f>
        <v>1</v>
      </c>
      <c r="AP11" s="19" t="b">
        <f>('Treatment &amp; Viral Suppression'!BI20+'Treatment &amp; Viral Suppression'!BJ20)&lt;='Treatment &amp; Viral Suppression'!O20</f>
        <v>1</v>
      </c>
      <c r="AQ11" s="19" t="b">
        <f>('Treatment &amp; Viral Suppression'!BS20+'Treatment &amp; Viral Suppression'!BU20)&lt;=('Treatment &amp; Viral Suppression'!BI20+'Treatment &amp; Viral Suppression'!BJ20)</f>
        <v>1</v>
      </c>
      <c r="AR11" s="19" t="b">
        <f>('Treatment &amp; Viral Suppression'!CA20+'Treatment &amp; Viral Suppression'!CB20)&lt;=Testing!DQ20</f>
        <v>1</v>
      </c>
      <c r="AS11" s="19" t="b">
        <f>'Treatment &amp; Viral Suppression'!Y20&gt;='Treatment &amp; Viral Suppression'!Z20</f>
        <v>1</v>
      </c>
      <c r="AT11" s="19" t="b">
        <f>'Treatment &amp; Viral Suppression'!AA20&lt;='Treatment &amp; Viral Suppression'!Z20</f>
        <v>1</v>
      </c>
    </row>
    <row r="12" spans="1:46" x14ac:dyDescent="0.3">
      <c r="A12" s="21" t="s">
        <v>421</v>
      </c>
      <c r="B12" s="20" t="b">
        <f>'Prevention &amp; Support'!G21=('Prevention &amp; Support'!K21+'Prevention &amp; Support'!O21)</f>
        <v>1</v>
      </c>
      <c r="C12" s="20" t="b">
        <f>'Prevention &amp; Support'!G21=('Prevention &amp; Support'!H21+'Prevention &amp; Support'!I21+'Prevention &amp; Support'!J21)</f>
        <v>1</v>
      </c>
      <c r="D12" s="20" t="b">
        <f>'Prevention &amp; Support'!G21=('Prevention &amp; Support'!L21+'Prevention &amp; Support'!N21+'Prevention &amp; Support'!P21+'Prevention &amp; Support'!Q21)</f>
        <v>1</v>
      </c>
      <c r="E12" s="20" t="b">
        <f>'Prevention &amp; Support'!BX21&lt;='Prevention &amp; Support'!CC21</f>
        <v>1</v>
      </c>
      <c r="F12" s="20" t="b">
        <f>'Prevention &amp; Support'!BE21=('Prevention &amp; Support'!BF21+'Prevention &amp; Support'!BG21+'Prevention &amp; Support'!BH21)</f>
        <v>1</v>
      </c>
      <c r="G12" s="20" t="b">
        <f>'Prevention &amp; Support'!BE21&gt;=('Prevention &amp; Support'!BI21+'Prevention &amp; Support'!BJ21+'Prevention &amp; Support'!BK21+'Prevention &amp; Support'!BL21+'Prevention &amp; Support'!BM21)</f>
        <v>1</v>
      </c>
      <c r="H12" s="20" t="b">
        <f>'Prevention &amp; Support'!CM21&gt;='Prevention &amp; Support'!CN21</f>
        <v>1</v>
      </c>
      <c r="I12" s="20" t="b">
        <f>'Prevention &amp; Support'!DQ21=('Prevention &amp; Support'!DX21+'Prevention &amp; Support'!DY21+'Prevention &amp; Support'!DZ21+'Prevention &amp; Support'!EA21)</f>
        <v>1</v>
      </c>
      <c r="J12" s="20" t="b">
        <f>'Prevention &amp; Support'!DO21=('Prevention &amp; Support'!DS21+'Prevention &amp; Support'!DT21+'Prevention &amp; Support'!DU21+'Prevention &amp; Support'!DV21)</f>
        <v>1</v>
      </c>
      <c r="K12" s="20" t="b">
        <f>(Testing!G21+Testing!J21+Testing!M21+Testing!P21+Testing!S21+Testing!V21+Testing!Y21+Testing!AB21+Testing!AE21+Testing!AH21+Testing!AK21+Testing!AN21+Testing!AQ21+Testing!AT21+Testing!AW21)&gt;=(Testing!H21+Testing!K21+Testing!N21+Testing!Q21+Testing!T21+Testing!W21+Testing!Z21+Testing!AC21+Testing!AF21+Testing!AI21+Testing!AL21+Testing!AO21+Testing!AR21+Testing!AU21+Testing!AX21)</f>
        <v>1</v>
      </c>
      <c r="L12" s="20" t="b">
        <f>Testing!CW21&gt;=(Testing!CX21+Testing!CY21)</f>
        <v>1</v>
      </c>
      <c r="M12" s="20" t="b">
        <f>(Testing!CX21+Testing!CY21)&lt;=(Testing!G21+Testing!J21+Testing!M21+Testing!P21+Testing!S21+Testing!V21+Testing!Y21+Testing!AB21+Testing!AE21+Testing!AH21+Testing!AK21+Testing!AN21+Testing!AQ21+Testing!AT21+Testing!AW21+Testing!CX21+Testing!CY21)</f>
        <v>1</v>
      </c>
      <c r="N12" s="20" t="b">
        <f>(Testing!CX21+Testing!CZ21)&lt;=(Testing!H21+Testing!K21+Testing!N21+Testing!Q21+Testing!T21+Testing!W21+Testing!Z21+Testing!AC21+Testing!AF21+Testing!AI21+Testing!AL21+Testing!AO21+Testing!AR21+Testing!AU21+Testing!AX21+Testing!CX21+Testing!CZ21)</f>
        <v>1</v>
      </c>
      <c r="O12" s="20" t="b">
        <f>Testing!DC21=(Testing!DE21+Testing!DF21+Testing!DG21)</f>
        <v>1</v>
      </c>
      <c r="P12" s="20" t="b">
        <f>Testing!H21&lt;=Testing!G21</f>
        <v>1</v>
      </c>
      <c r="Q12" s="20" t="b">
        <f>Testing!K21&lt;=Testing!J21</f>
        <v>1</v>
      </c>
      <c r="R12" s="20" t="b">
        <f>Testing!N21&lt;=Testing!M21</f>
        <v>1</v>
      </c>
      <c r="S12" s="20" t="b">
        <f>Testing!Q21&lt;=Testing!P21</f>
        <v>1</v>
      </c>
      <c r="T12" s="20" t="b">
        <f>Testing!T21&lt;=Testing!S21</f>
        <v>1</v>
      </c>
      <c r="U12" s="20" t="b">
        <f>Testing!W21&lt;=Testing!V21</f>
        <v>1</v>
      </c>
      <c r="V12" s="20" t="b">
        <f>Testing!Z21&lt;=Testing!Y21</f>
        <v>1</v>
      </c>
      <c r="W12" s="20" t="b">
        <f>Testing!AC21&lt;=Testing!AB21</f>
        <v>1</v>
      </c>
      <c r="X12" s="20" t="b">
        <f>Testing!AF21&lt;=Testing!AE21</f>
        <v>1</v>
      </c>
      <c r="Y12" s="20" t="b">
        <f>Testing!AI21&lt;=Testing!AH21</f>
        <v>1</v>
      </c>
      <c r="Z12" s="20" t="b">
        <f>Testing!AL21&lt;=Testing!AK21</f>
        <v>1</v>
      </c>
      <c r="AA12" s="20" t="b">
        <f>Testing!AO21&lt;=Testing!AN21</f>
        <v>1</v>
      </c>
      <c r="AB12" s="20" t="b">
        <f>Testing!AR21&lt;=Testing!AQ21</f>
        <v>1</v>
      </c>
      <c r="AC12" s="20"/>
      <c r="AD12" s="20" t="b">
        <f>Testing!AX21&lt;=Testing!AW21</f>
        <v>1</v>
      </c>
      <c r="AE12" s="19" t="b">
        <f>Testing!DQ21&lt;=Testing!DP21</f>
        <v>1</v>
      </c>
      <c r="AF12" s="19" t="b">
        <f>Testing!EC21&lt;=Testing!EB21</f>
        <v>1</v>
      </c>
      <c r="AG12" s="19" t="b">
        <f>(Testing!DK21+Testing!DL21+Testing!DM21)&lt;=Testing!DJ21</f>
        <v>1</v>
      </c>
      <c r="AH12" s="19" t="b">
        <f>(Testing!EE21+Testing!EF21+Testing!EG21+Testing!EH21)&lt;=Testing!DZ4</f>
        <v>1</v>
      </c>
      <c r="AI12" s="19" t="b">
        <f>Testing!ED21&lt;=Testing!EC21</f>
        <v>1</v>
      </c>
      <c r="AJ12" s="19" t="b">
        <f>Testing!EO21&lt;='Treatment &amp; Viral Suppression'!O21</f>
        <v>1</v>
      </c>
      <c r="AK12" s="19" t="b">
        <f>('Treatment &amp; Viral Suppression'!CP21+'Treatment &amp; Viral Suppression'!CQ21+'Treatment &amp; Viral Suppression'!CR21+'Treatment &amp; Viral Suppression'!CS21+'Treatment &amp; Viral Suppression'!CT21+'Treatment &amp; Viral Suppression'!CU21+'Treatment &amp; Viral Suppression'!CV21+'Treatment &amp; Viral Suppression'!CW21+'Treatment &amp; Viral Suppression'!CX21)&lt;=Testing!EO21</f>
        <v>1</v>
      </c>
      <c r="AL12" s="19"/>
      <c r="AM12" s="19" t="b">
        <f>'Treatment &amp; Viral Suppression'!O21&gt;='Treatment &amp; Viral Suppression'!AB21</f>
        <v>1</v>
      </c>
      <c r="AN12" s="19" t="b">
        <f>'Treatment &amp; Viral Suppression'!AB21=('Treatment &amp; Viral Suppression'!AC21+'Treatment &amp; Viral Suppression'!AD21+'Treatment &amp; Viral Suppression'!AE21)</f>
        <v>1</v>
      </c>
      <c r="AO12" s="19" t="b">
        <f>'Treatment &amp; Viral Suppression'!H21&lt;='Treatment &amp; Viral Suppression'!O21</f>
        <v>1</v>
      </c>
      <c r="AP12" s="19" t="b">
        <f>('Treatment &amp; Viral Suppression'!BI21+'Treatment &amp; Viral Suppression'!BJ21)&lt;='Treatment &amp; Viral Suppression'!O21</f>
        <v>1</v>
      </c>
      <c r="AQ12" s="19" t="b">
        <f>('Treatment &amp; Viral Suppression'!BS21+'Treatment &amp; Viral Suppression'!BU21)&lt;=('Treatment &amp; Viral Suppression'!BI21+'Treatment &amp; Viral Suppression'!BJ21)</f>
        <v>1</v>
      </c>
      <c r="AR12" s="19" t="b">
        <f>('Treatment &amp; Viral Suppression'!CA21+'Treatment &amp; Viral Suppression'!CB21)&lt;=Testing!DQ21</f>
        <v>1</v>
      </c>
      <c r="AS12" s="19" t="b">
        <f>'Treatment &amp; Viral Suppression'!Y21&gt;='Treatment &amp; Viral Suppression'!Z21</f>
        <v>1</v>
      </c>
      <c r="AT12" s="19" t="b">
        <f>'Treatment &amp; Viral Suppression'!AA21&lt;='Treatment &amp; Viral Suppression'!Z21</f>
        <v>1</v>
      </c>
    </row>
    <row r="13" spans="1:46" x14ac:dyDescent="0.3">
      <c r="A13" s="21" t="s">
        <v>422</v>
      </c>
      <c r="B13" s="20" t="b">
        <f>'Prevention &amp; Support'!G22=('Prevention &amp; Support'!K22+'Prevention &amp; Support'!O22)</f>
        <v>1</v>
      </c>
      <c r="C13" s="20" t="b">
        <f>'Prevention &amp; Support'!G22=('Prevention &amp; Support'!H22+'Prevention &amp; Support'!I22+'Prevention &amp; Support'!J22)</f>
        <v>1</v>
      </c>
      <c r="D13" s="20" t="b">
        <f>'Prevention &amp; Support'!G22=('Prevention &amp; Support'!L22+'Prevention &amp; Support'!N22+'Prevention &amp; Support'!P22+'Prevention &amp; Support'!Q22)</f>
        <v>1</v>
      </c>
      <c r="E13" s="20" t="b">
        <f>'Prevention &amp; Support'!BX22&lt;='Prevention &amp; Support'!CC22</f>
        <v>1</v>
      </c>
      <c r="F13" s="20" t="b">
        <f>'Prevention &amp; Support'!BE22=('Prevention &amp; Support'!BF22+'Prevention &amp; Support'!BG22+'Prevention &amp; Support'!BH22)</f>
        <v>1</v>
      </c>
      <c r="G13" s="20" t="b">
        <f>'Prevention &amp; Support'!BE22&gt;=('Prevention &amp; Support'!BI22+'Prevention &amp; Support'!BJ22+'Prevention &amp; Support'!BK22+'Prevention &amp; Support'!BL22+'Prevention &amp; Support'!BM22)</f>
        <v>1</v>
      </c>
      <c r="H13" s="20" t="b">
        <f>'Prevention &amp; Support'!CM22&gt;='Prevention &amp; Support'!CN22</f>
        <v>1</v>
      </c>
      <c r="I13" s="20" t="b">
        <f>'Prevention &amp; Support'!DQ22=('Prevention &amp; Support'!DX22+'Prevention &amp; Support'!DY22+'Prevention &amp; Support'!DZ22+'Prevention &amp; Support'!EA22)</f>
        <v>1</v>
      </c>
      <c r="J13" s="20" t="b">
        <f>'Prevention &amp; Support'!DO22=('Prevention &amp; Support'!DS22+'Prevention &amp; Support'!DT22+'Prevention &amp; Support'!DU22+'Prevention &amp; Support'!DV22)</f>
        <v>1</v>
      </c>
      <c r="K13" s="20" t="b">
        <f>(Testing!G22+Testing!J22+Testing!M22+Testing!P22+Testing!S22+Testing!V22+Testing!Y22+Testing!AB22+Testing!AE22+Testing!AH22+Testing!AK22+Testing!AN22+Testing!AQ22+Testing!AT22+Testing!AW22)&gt;=(Testing!H22+Testing!K22+Testing!N22+Testing!Q22+Testing!T22+Testing!W22+Testing!Z22+Testing!AC22+Testing!AF22+Testing!AI22+Testing!AL22+Testing!AO22+Testing!AR22+Testing!AU22+Testing!AX22)</f>
        <v>1</v>
      </c>
      <c r="L13" s="20" t="b">
        <f>Testing!CW22&gt;=(Testing!CX22+Testing!CY22)</f>
        <v>1</v>
      </c>
      <c r="M13" s="20" t="b">
        <f>(Testing!CX22+Testing!CY22)&lt;=(Testing!G22+Testing!J22+Testing!M22+Testing!P22+Testing!S22+Testing!V22+Testing!Y22+Testing!AB22+Testing!AE22+Testing!AH22+Testing!AK22+Testing!AN22+Testing!AQ22+Testing!AT22+Testing!AW22+Testing!CX22+Testing!CY22)</f>
        <v>1</v>
      </c>
      <c r="N13" s="20" t="b">
        <f>(Testing!CX22+Testing!CZ22)&lt;=(Testing!H22+Testing!K22+Testing!N22+Testing!Q22+Testing!T22+Testing!W22+Testing!Z22+Testing!AC22+Testing!AF22+Testing!AI22+Testing!AL22+Testing!AO22+Testing!AR22+Testing!AU22+Testing!AX22+Testing!CX22+Testing!CZ22)</f>
        <v>1</v>
      </c>
      <c r="O13" s="20" t="b">
        <f>Testing!DC22=(Testing!DE22+Testing!DF22+Testing!DG22)</f>
        <v>1</v>
      </c>
      <c r="P13" s="20" t="b">
        <f>Testing!H22&lt;=Testing!G22</f>
        <v>1</v>
      </c>
      <c r="Q13" s="20" t="b">
        <f>Testing!K22&lt;=Testing!J22</f>
        <v>1</v>
      </c>
      <c r="R13" s="20" t="b">
        <f>Testing!N22&lt;=Testing!M22</f>
        <v>1</v>
      </c>
      <c r="S13" s="20" t="b">
        <f>Testing!Q22&lt;=Testing!P22</f>
        <v>1</v>
      </c>
      <c r="T13" s="20" t="b">
        <f>Testing!T22&lt;=Testing!S22</f>
        <v>1</v>
      </c>
      <c r="U13" s="20" t="b">
        <f>Testing!W22&lt;=Testing!V22</f>
        <v>1</v>
      </c>
      <c r="V13" s="20" t="b">
        <f>Testing!Z22&lt;=Testing!Y22</f>
        <v>1</v>
      </c>
      <c r="W13" s="20" t="b">
        <f>Testing!AC22&lt;=Testing!AB22</f>
        <v>1</v>
      </c>
      <c r="X13" s="20" t="b">
        <f>Testing!AF22&lt;=Testing!AE22</f>
        <v>1</v>
      </c>
      <c r="Y13" s="20" t="b">
        <f>Testing!AI22&lt;=Testing!AH22</f>
        <v>1</v>
      </c>
      <c r="Z13" s="20" t="b">
        <f>Testing!AL22&lt;=Testing!AK22</f>
        <v>1</v>
      </c>
      <c r="AA13" s="20" t="b">
        <f>Testing!AO22&lt;=Testing!AN22</f>
        <v>1</v>
      </c>
      <c r="AB13" s="20" t="b">
        <f>Testing!AR22&lt;=Testing!AQ22</f>
        <v>1</v>
      </c>
      <c r="AC13" s="20"/>
      <c r="AD13" s="20" t="b">
        <f>Testing!AX22&lt;=Testing!AW22</f>
        <v>1</v>
      </c>
      <c r="AE13" s="19" t="b">
        <f>Testing!DQ22&lt;=Testing!DP22</f>
        <v>1</v>
      </c>
      <c r="AF13" s="19" t="b">
        <f>Testing!EC22&lt;=Testing!EB22</f>
        <v>1</v>
      </c>
      <c r="AG13" s="19" t="b">
        <f>(Testing!DK22+Testing!DL22+Testing!DM22)&lt;=Testing!DJ22</f>
        <v>1</v>
      </c>
      <c r="AH13" s="19" t="b">
        <f>(Testing!EE22+Testing!EF22+Testing!EG22+Testing!EH22)&lt;=Testing!DZ4</f>
        <v>1</v>
      </c>
      <c r="AI13" s="19" t="b">
        <f>Testing!ED22&lt;=Testing!EC22</f>
        <v>1</v>
      </c>
      <c r="AJ13" s="19" t="b">
        <f>Testing!EO22&lt;='Treatment &amp; Viral Suppression'!O22</f>
        <v>1</v>
      </c>
      <c r="AK13" s="19" t="b">
        <f>('Treatment &amp; Viral Suppression'!CP22+'Treatment &amp; Viral Suppression'!CQ22+'Treatment &amp; Viral Suppression'!CR22+'Treatment &amp; Viral Suppression'!CS22+'Treatment &amp; Viral Suppression'!CT22+'Treatment &amp; Viral Suppression'!CU22+'Treatment &amp; Viral Suppression'!CV22+'Treatment &amp; Viral Suppression'!CW22+'Treatment &amp; Viral Suppression'!CX22)&lt;=Testing!EO22</f>
        <v>1</v>
      </c>
      <c r="AL13" s="19"/>
      <c r="AM13" s="19" t="b">
        <f>'Treatment &amp; Viral Suppression'!O22&gt;='Treatment &amp; Viral Suppression'!AB22</f>
        <v>1</v>
      </c>
      <c r="AN13" s="19" t="b">
        <f>'Treatment &amp; Viral Suppression'!AB22=('Treatment &amp; Viral Suppression'!AC22+'Treatment &amp; Viral Suppression'!AD22+'Treatment &amp; Viral Suppression'!AE22)</f>
        <v>1</v>
      </c>
      <c r="AO13" s="19" t="b">
        <f>'Treatment &amp; Viral Suppression'!H22&lt;='Treatment &amp; Viral Suppression'!O22</f>
        <v>1</v>
      </c>
      <c r="AP13" s="19" t="b">
        <f>('Treatment &amp; Viral Suppression'!BI22+'Treatment &amp; Viral Suppression'!BJ22)&lt;='Treatment &amp; Viral Suppression'!O22</f>
        <v>1</v>
      </c>
      <c r="AQ13" s="19" t="b">
        <f>('Treatment &amp; Viral Suppression'!BS22+'Treatment &amp; Viral Suppression'!BU22)&lt;=('Treatment &amp; Viral Suppression'!BI22+'Treatment &amp; Viral Suppression'!BJ22)</f>
        <v>1</v>
      </c>
      <c r="AR13" s="19" t="b">
        <f>('Treatment &amp; Viral Suppression'!CA22+'Treatment &amp; Viral Suppression'!CB22)&lt;=Testing!DQ22</f>
        <v>1</v>
      </c>
      <c r="AS13" s="19" t="b">
        <f>'Treatment &amp; Viral Suppression'!Y22&gt;='Treatment &amp; Viral Suppression'!Z22</f>
        <v>1</v>
      </c>
      <c r="AT13" s="19" t="b">
        <f>'Treatment &amp; Viral Suppression'!AA22&lt;='Treatment &amp; Viral Suppression'!Z22</f>
        <v>1</v>
      </c>
    </row>
    <row r="14" spans="1:46" x14ac:dyDescent="0.3">
      <c r="A14" s="21" t="s">
        <v>423</v>
      </c>
      <c r="B14" s="20" t="b">
        <f>'Prevention &amp; Support'!G23=('Prevention &amp; Support'!K23+'Prevention &amp; Support'!O23)</f>
        <v>1</v>
      </c>
      <c r="C14" s="20" t="b">
        <f>'Prevention &amp; Support'!G23=('Prevention &amp; Support'!H23+'Prevention &amp; Support'!I23+'Prevention &amp; Support'!J23)</f>
        <v>1</v>
      </c>
      <c r="D14" s="20" t="b">
        <f>'Prevention &amp; Support'!G23=('Prevention &amp; Support'!L23+'Prevention &amp; Support'!N23+'Prevention &amp; Support'!P23+'Prevention &amp; Support'!Q23)</f>
        <v>1</v>
      </c>
      <c r="E14" s="20" t="b">
        <f>'Prevention &amp; Support'!BX23&lt;='Prevention &amp; Support'!CC23</f>
        <v>1</v>
      </c>
      <c r="F14" s="20" t="b">
        <f>'Prevention &amp; Support'!BE23=('Prevention &amp; Support'!BF23+'Prevention &amp; Support'!BG23+'Prevention &amp; Support'!BH23)</f>
        <v>1</v>
      </c>
      <c r="G14" s="20" t="b">
        <f>'Prevention &amp; Support'!BE23&gt;=('Prevention &amp; Support'!BI23+'Prevention &amp; Support'!BJ23+'Prevention &amp; Support'!BK23+'Prevention &amp; Support'!BL23+'Prevention &amp; Support'!BM23)</f>
        <v>1</v>
      </c>
      <c r="H14" s="20" t="b">
        <f>'Prevention &amp; Support'!CM23&gt;='Prevention &amp; Support'!CN23</f>
        <v>1</v>
      </c>
      <c r="I14" s="20" t="b">
        <f>'Prevention &amp; Support'!DQ23=('Prevention &amp; Support'!DX23+'Prevention &amp; Support'!DY23+'Prevention &amp; Support'!DZ23+'Prevention &amp; Support'!EA23)</f>
        <v>1</v>
      </c>
      <c r="J14" s="20" t="b">
        <f>'Prevention &amp; Support'!DO23=('Prevention &amp; Support'!DS23+'Prevention &amp; Support'!DT23+'Prevention &amp; Support'!DU23+'Prevention &amp; Support'!DV23)</f>
        <v>1</v>
      </c>
      <c r="K14" s="20" t="b">
        <f>(Testing!G23+Testing!J23+Testing!M23+Testing!P23+Testing!S23+Testing!V23+Testing!Y23+Testing!AB23+Testing!AE23+Testing!AH23+Testing!AK23+Testing!AN23+Testing!AQ23+Testing!AT23+Testing!AW23)&gt;=(Testing!H23+Testing!K23+Testing!N23+Testing!Q23+Testing!T23+Testing!W23+Testing!Z23+Testing!AC23+Testing!AF23+Testing!AI23+Testing!AL23+Testing!AO23+Testing!AR23+Testing!AU23+Testing!AX23)</f>
        <v>1</v>
      </c>
      <c r="L14" s="20" t="b">
        <f>Testing!CW23&gt;=(Testing!CX23+Testing!CY23)</f>
        <v>1</v>
      </c>
      <c r="M14" s="20" t="b">
        <f>(Testing!CX23+Testing!CY23)&lt;=(Testing!G23+Testing!J23+Testing!M23+Testing!P23+Testing!S23+Testing!V23+Testing!Y23+Testing!AB23+Testing!AE23+Testing!AH23+Testing!AK23+Testing!AN23+Testing!AQ23+Testing!AT23+Testing!AW23+Testing!CX23+Testing!CY23)</f>
        <v>1</v>
      </c>
      <c r="N14" s="20" t="b">
        <f>(Testing!CX23+Testing!CZ23)&lt;=(Testing!H23+Testing!K23+Testing!N23+Testing!Q23+Testing!T23+Testing!W23+Testing!Z23+Testing!AC23+Testing!AF23+Testing!AI23+Testing!AL23+Testing!AO23+Testing!AR23+Testing!AU23+Testing!AX23+Testing!CX23+Testing!CZ23)</f>
        <v>1</v>
      </c>
      <c r="O14" s="20" t="b">
        <f>Testing!DC23=(Testing!DE23+Testing!DF23+Testing!DG23)</f>
        <v>1</v>
      </c>
      <c r="P14" s="20" t="b">
        <f>Testing!H23&lt;=Testing!G23</f>
        <v>1</v>
      </c>
      <c r="Q14" s="20" t="b">
        <f>Testing!K23&lt;=Testing!J23</f>
        <v>1</v>
      </c>
      <c r="R14" s="20" t="b">
        <f>Testing!N23&lt;=Testing!M23</f>
        <v>1</v>
      </c>
      <c r="S14" s="20" t="b">
        <f>Testing!Q23&lt;=Testing!P23</f>
        <v>1</v>
      </c>
      <c r="T14" s="20" t="b">
        <f>Testing!T23&lt;=Testing!S23</f>
        <v>1</v>
      </c>
      <c r="U14" s="20" t="b">
        <f>Testing!W23&lt;=Testing!V23</f>
        <v>1</v>
      </c>
      <c r="V14" s="20" t="b">
        <f>Testing!Z23&lt;=Testing!Y23</f>
        <v>1</v>
      </c>
      <c r="W14" s="20" t="b">
        <f>Testing!AC23&lt;=Testing!AB23</f>
        <v>1</v>
      </c>
      <c r="X14" s="20" t="b">
        <f>Testing!AF23&lt;=Testing!AE23</f>
        <v>1</v>
      </c>
      <c r="Y14" s="20" t="b">
        <f>Testing!AI23&lt;=Testing!AH23</f>
        <v>1</v>
      </c>
      <c r="Z14" s="20" t="b">
        <f>Testing!AL23&lt;=Testing!AK23</f>
        <v>1</v>
      </c>
      <c r="AA14" s="20" t="b">
        <f>Testing!AO23&lt;=Testing!AN23</f>
        <v>1</v>
      </c>
      <c r="AB14" s="20" t="b">
        <f>Testing!AR23&lt;=Testing!AQ23</f>
        <v>1</v>
      </c>
      <c r="AC14" s="20"/>
      <c r="AD14" s="20" t="b">
        <f>Testing!AX23&lt;=Testing!AW23</f>
        <v>1</v>
      </c>
      <c r="AE14" s="19" t="b">
        <f>Testing!DQ23&lt;=Testing!DP23</f>
        <v>1</v>
      </c>
      <c r="AF14" s="19" t="b">
        <f>Testing!EC23&lt;=Testing!EB23</f>
        <v>1</v>
      </c>
      <c r="AG14" s="19" t="b">
        <f>(Testing!DK23+Testing!DL23+Testing!DM23)&lt;=Testing!DJ23</f>
        <v>1</v>
      </c>
      <c r="AH14" s="19" t="b">
        <f>(Testing!EE23+Testing!EF23+Testing!EG23+Testing!EH23)&lt;=Testing!DZ4</f>
        <v>1</v>
      </c>
      <c r="AI14" s="19" t="b">
        <f>Testing!ED23&lt;=Testing!EC23</f>
        <v>1</v>
      </c>
      <c r="AJ14" s="19" t="b">
        <f>Testing!EO23&lt;='Treatment &amp; Viral Suppression'!O23</f>
        <v>1</v>
      </c>
      <c r="AK14" s="19" t="b">
        <f>('Treatment &amp; Viral Suppression'!CP23+'Treatment &amp; Viral Suppression'!CQ23+'Treatment &amp; Viral Suppression'!CR23+'Treatment &amp; Viral Suppression'!CS23+'Treatment &amp; Viral Suppression'!CT23+'Treatment &amp; Viral Suppression'!CU23+'Treatment &amp; Viral Suppression'!CV23+'Treatment &amp; Viral Suppression'!CW23+'Treatment &amp; Viral Suppression'!CX23)&lt;=Testing!EO23</f>
        <v>1</v>
      </c>
      <c r="AL14" s="19"/>
      <c r="AM14" s="19" t="b">
        <f>'Treatment &amp; Viral Suppression'!O23&gt;='Treatment &amp; Viral Suppression'!AB23</f>
        <v>1</v>
      </c>
      <c r="AN14" s="19" t="b">
        <f>'Treatment &amp; Viral Suppression'!AB23=('Treatment &amp; Viral Suppression'!AC23+'Treatment &amp; Viral Suppression'!AD23+'Treatment &amp; Viral Suppression'!AE23)</f>
        <v>1</v>
      </c>
      <c r="AO14" s="19" t="b">
        <f>'Treatment &amp; Viral Suppression'!H23&lt;='Treatment &amp; Viral Suppression'!O23</f>
        <v>1</v>
      </c>
      <c r="AP14" s="19" t="b">
        <f>('Treatment &amp; Viral Suppression'!BI23+'Treatment &amp; Viral Suppression'!BJ23)&lt;='Treatment &amp; Viral Suppression'!O23</f>
        <v>1</v>
      </c>
      <c r="AQ14" s="19" t="b">
        <f>('Treatment &amp; Viral Suppression'!BS23+'Treatment &amp; Viral Suppression'!BU23)&lt;=('Treatment &amp; Viral Suppression'!BI23+'Treatment &amp; Viral Suppression'!BJ23)</f>
        <v>1</v>
      </c>
      <c r="AR14" s="19" t="b">
        <f>('Treatment &amp; Viral Suppression'!CA23+'Treatment &amp; Viral Suppression'!CB23)&lt;=Testing!DQ23</f>
        <v>1</v>
      </c>
      <c r="AS14" s="19" t="b">
        <f>'Treatment &amp; Viral Suppression'!Y23&gt;='Treatment &amp; Viral Suppression'!Z23</f>
        <v>1</v>
      </c>
      <c r="AT14" s="19" t="b">
        <f>'Treatment &amp; Viral Suppression'!AA23&lt;='Treatment &amp; Viral Suppression'!Z23</f>
        <v>1</v>
      </c>
    </row>
    <row r="15" spans="1:46" x14ac:dyDescent="0.3">
      <c r="A15" s="21" t="s">
        <v>424</v>
      </c>
      <c r="B15" s="20" t="b">
        <f>'Prevention &amp; Support'!G24=('Prevention &amp; Support'!K24+'Prevention &amp; Support'!O24)</f>
        <v>1</v>
      </c>
      <c r="C15" s="20" t="b">
        <f>'Prevention &amp; Support'!G24=('Prevention &amp; Support'!H24+'Prevention &amp; Support'!I24+'Prevention &amp; Support'!J24)</f>
        <v>1</v>
      </c>
      <c r="D15" s="20" t="b">
        <f>'Prevention &amp; Support'!G24=('Prevention &amp; Support'!L24+'Prevention &amp; Support'!N24+'Prevention &amp; Support'!P24+'Prevention &amp; Support'!Q24)</f>
        <v>1</v>
      </c>
      <c r="E15" s="20" t="b">
        <f>'Prevention &amp; Support'!BX24&lt;='Prevention &amp; Support'!CC24</f>
        <v>1</v>
      </c>
      <c r="F15" s="20" t="b">
        <f>'Prevention &amp; Support'!BE24=('Prevention &amp; Support'!BF24+'Prevention &amp; Support'!BG24+'Prevention &amp; Support'!BH24)</f>
        <v>1</v>
      </c>
      <c r="G15" s="20" t="b">
        <f>'Prevention &amp; Support'!BE24&gt;=('Prevention &amp; Support'!BI24+'Prevention &amp; Support'!BJ24+'Prevention &amp; Support'!BK24+'Prevention &amp; Support'!BL24+'Prevention &amp; Support'!BM24)</f>
        <v>1</v>
      </c>
      <c r="H15" s="20" t="b">
        <f>'Prevention &amp; Support'!CM24&gt;='Prevention &amp; Support'!CN24</f>
        <v>1</v>
      </c>
      <c r="I15" s="20" t="b">
        <f>'Prevention &amp; Support'!DQ24=('Prevention &amp; Support'!DX24+'Prevention &amp; Support'!DY24+'Prevention &amp; Support'!DZ24+'Prevention &amp; Support'!EA24)</f>
        <v>1</v>
      </c>
      <c r="J15" s="20" t="b">
        <f>'Prevention &amp; Support'!DO24=('Prevention &amp; Support'!DS24+'Prevention &amp; Support'!DT24+'Prevention &amp; Support'!DU24+'Prevention &amp; Support'!DV24)</f>
        <v>1</v>
      </c>
      <c r="K15" s="20" t="b">
        <f>(Testing!G24+Testing!J24+Testing!M24+Testing!P24+Testing!S24+Testing!V24+Testing!Y24+Testing!AB24+Testing!AE24+Testing!AH24+Testing!AK24+Testing!AN24+Testing!AQ24+Testing!AT24+Testing!AW24)&gt;=(Testing!H24+Testing!K24+Testing!N24+Testing!Q24+Testing!T24+Testing!W24+Testing!Z24+Testing!AC24+Testing!AF24+Testing!AI24+Testing!AL24+Testing!AO24+Testing!AR24+Testing!AU24+Testing!AX24)</f>
        <v>1</v>
      </c>
      <c r="L15" s="20" t="b">
        <f>Testing!CW24&gt;=(Testing!CX24+Testing!CY24)</f>
        <v>1</v>
      </c>
      <c r="M15" s="20" t="b">
        <f>(Testing!CX24+Testing!CY24)&lt;=(Testing!G24+Testing!J24+Testing!M24+Testing!P24+Testing!S24+Testing!V24+Testing!Y24+Testing!AB24+Testing!AE24+Testing!AH24+Testing!AK24+Testing!AN24+Testing!AQ24+Testing!AT24+Testing!AW24+Testing!CX24+Testing!CY24)</f>
        <v>1</v>
      </c>
      <c r="N15" s="20" t="b">
        <f>(Testing!CX24+Testing!CZ24)&lt;=(Testing!H24+Testing!K24+Testing!N24+Testing!Q24+Testing!T24+Testing!W24+Testing!Z24+Testing!AC24+Testing!AF24+Testing!AI24+Testing!AL24+Testing!AO24+Testing!AR24+Testing!AU24+Testing!AX24+Testing!CX24+Testing!CZ24)</f>
        <v>1</v>
      </c>
      <c r="O15" s="20" t="b">
        <f>Testing!DC24=(Testing!DE24+Testing!DF24+Testing!DG24)</f>
        <v>1</v>
      </c>
      <c r="P15" s="20" t="b">
        <f>Testing!H24&lt;=Testing!G24</f>
        <v>1</v>
      </c>
      <c r="Q15" s="20" t="b">
        <f>Testing!K24&lt;=Testing!J24</f>
        <v>1</v>
      </c>
      <c r="R15" s="20" t="b">
        <f>Testing!N24&lt;=Testing!M24</f>
        <v>1</v>
      </c>
      <c r="S15" s="20" t="b">
        <f>Testing!Q24&lt;=Testing!P24</f>
        <v>1</v>
      </c>
      <c r="T15" s="20" t="b">
        <f>Testing!T24&lt;=Testing!S24</f>
        <v>1</v>
      </c>
      <c r="U15" s="20" t="b">
        <f>Testing!W24&lt;=Testing!V24</f>
        <v>1</v>
      </c>
      <c r="V15" s="20" t="b">
        <f>Testing!Z24&lt;=Testing!Y24</f>
        <v>1</v>
      </c>
      <c r="W15" s="20" t="b">
        <f>Testing!AC24&lt;=Testing!AB24</f>
        <v>1</v>
      </c>
      <c r="X15" s="20" t="b">
        <f>Testing!AF24&lt;=Testing!AE24</f>
        <v>1</v>
      </c>
      <c r="Y15" s="20" t="b">
        <f>Testing!AI24&lt;=Testing!AH24</f>
        <v>1</v>
      </c>
      <c r="Z15" s="20" t="b">
        <f>Testing!AL24&lt;=Testing!AK24</f>
        <v>1</v>
      </c>
      <c r="AA15" s="20" t="b">
        <f>Testing!AO24&lt;=Testing!AN24</f>
        <v>1</v>
      </c>
      <c r="AB15" s="20" t="b">
        <f>Testing!AR24&lt;=Testing!AQ24</f>
        <v>1</v>
      </c>
      <c r="AC15" s="20"/>
      <c r="AD15" s="20" t="b">
        <f>Testing!AX24&lt;=Testing!AW24</f>
        <v>1</v>
      </c>
      <c r="AE15" s="19" t="b">
        <f>Testing!DQ24&lt;=Testing!DP24</f>
        <v>1</v>
      </c>
      <c r="AF15" s="19" t="b">
        <f>Testing!EC24&lt;=Testing!EB24</f>
        <v>1</v>
      </c>
      <c r="AG15" s="19" t="b">
        <f>(Testing!DK24+Testing!DL24+Testing!DM24)&lt;=Testing!DJ24</f>
        <v>1</v>
      </c>
      <c r="AH15" s="19" t="b">
        <f>(Testing!EE24+Testing!EF24+Testing!EG24+Testing!EH24)&lt;=Testing!DZ4</f>
        <v>1</v>
      </c>
      <c r="AI15" s="19" t="b">
        <f>Testing!ED24&lt;=Testing!EC24</f>
        <v>1</v>
      </c>
      <c r="AJ15" s="19" t="b">
        <f>Testing!EO24&lt;='Treatment &amp; Viral Suppression'!O24</f>
        <v>1</v>
      </c>
      <c r="AK15" s="19" t="b">
        <f>('Treatment &amp; Viral Suppression'!CP24+'Treatment &amp; Viral Suppression'!CQ24+'Treatment &amp; Viral Suppression'!CR24+'Treatment &amp; Viral Suppression'!CS24+'Treatment &amp; Viral Suppression'!CT24+'Treatment &amp; Viral Suppression'!CU24+'Treatment &amp; Viral Suppression'!CV24+'Treatment &amp; Viral Suppression'!CW24+'Treatment &amp; Viral Suppression'!CX24)&lt;=Testing!EO24</f>
        <v>1</v>
      </c>
      <c r="AL15" s="19"/>
      <c r="AM15" s="19" t="b">
        <f>'Treatment &amp; Viral Suppression'!O24&gt;='Treatment &amp; Viral Suppression'!AB24</f>
        <v>1</v>
      </c>
      <c r="AN15" s="19" t="b">
        <f>'Treatment &amp; Viral Suppression'!AB24=('Treatment &amp; Viral Suppression'!AC24+'Treatment &amp; Viral Suppression'!AD24+'Treatment &amp; Viral Suppression'!AE24)</f>
        <v>1</v>
      </c>
      <c r="AO15" s="19" t="b">
        <f>'Treatment &amp; Viral Suppression'!H24&lt;='Treatment &amp; Viral Suppression'!O24</f>
        <v>1</v>
      </c>
      <c r="AP15" s="19" t="b">
        <f>('Treatment &amp; Viral Suppression'!BI24+'Treatment &amp; Viral Suppression'!BJ24)&lt;='Treatment &amp; Viral Suppression'!O24</f>
        <v>1</v>
      </c>
      <c r="AQ15" s="19" t="b">
        <f>('Treatment &amp; Viral Suppression'!BS24+'Treatment &amp; Viral Suppression'!BU24)&lt;=('Treatment &amp; Viral Suppression'!BI24+'Treatment &amp; Viral Suppression'!BJ24)</f>
        <v>1</v>
      </c>
      <c r="AR15" s="19" t="b">
        <f>('Treatment &amp; Viral Suppression'!CA24+'Treatment &amp; Viral Suppression'!CB24)&lt;=Testing!DQ24</f>
        <v>1</v>
      </c>
      <c r="AS15" s="19" t="b">
        <f>'Treatment &amp; Viral Suppression'!Y24&gt;='Treatment &amp; Viral Suppression'!Z24</f>
        <v>1</v>
      </c>
      <c r="AT15" s="19" t="b">
        <f>'Treatment &amp; Viral Suppression'!AA24&lt;='Treatment &amp; Viral Suppression'!Z24</f>
        <v>1</v>
      </c>
    </row>
    <row r="16" spans="1:46" x14ac:dyDescent="0.3">
      <c r="A16" s="21" t="s">
        <v>425</v>
      </c>
      <c r="B16" s="20" t="b">
        <f>'Prevention &amp; Support'!G25=('Prevention &amp; Support'!K25+'Prevention &amp; Support'!O25)</f>
        <v>1</v>
      </c>
      <c r="C16" s="20" t="b">
        <f>'Prevention &amp; Support'!G25=('Prevention &amp; Support'!H25+'Prevention &amp; Support'!I25+'Prevention &amp; Support'!J25)</f>
        <v>1</v>
      </c>
      <c r="D16" s="20" t="b">
        <f>'Prevention &amp; Support'!G25=('Prevention &amp; Support'!L25+'Prevention &amp; Support'!N25+'Prevention &amp; Support'!P25+'Prevention &amp; Support'!Q25)</f>
        <v>1</v>
      </c>
      <c r="E16" s="20" t="b">
        <f>'Prevention &amp; Support'!BX25&lt;='Prevention &amp; Support'!CC25</f>
        <v>1</v>
      </c>
      <c r="F16" s="20" t="b">
        <f>'Prevention &amp; Support'!BE25=('Prevention &amp; Support'!BF25+'Prevention &amp; Support'!BG25+'Prevention &amp; Support'!BH25)</f>
        <v>1</v>
      </c>
      <c r="G16" s="20" t="b">
        <f>'Prevention &amp; Support'!BE25&gt;=('Prevention &amp; Support'!BI25+'Prevention &amp; Support'!BJ25+'Prevention &amp; Support'!BK25+'Prevention &amp; Support'!BL25+'Prevention &amp; Support'!BM25)</f>
        <v>1</v>
      </c>
      <c r="H16" s="20" t="b">
        <f>'Prevention &amp; Support'!CM25&gt;='Prevention &amp; Support'!CN25</f>
        <v>1</v>
      </c>
      <c r="I16" s="20" t="b">
        <f>'Prevention &amp; Support'!DQ25=('Prevention &amp; Support'!DX25+'Prevention &amp; Support'!DY25+'Prevention &amp; Support'!DZ25+'Prevention &amp; Support'!EA25)</f>
        <v>1</v>
      </c>
      <c r="J16" s="20" t="b">
        <f>'Prevention &amp; Support'!DO25=('Prevention &amp; Support'!DS25+'Prevention &amp; Support'!DT25+'Prevention &amp; Support'!DU25+'Prevention &amp; Support'!DV25)</f>
        <v>1</v>
      </c>
      <c r="K16" s="20" t="b">
        <f>(Testing!G25+Testing!J25+Testing!M25+Testing!P25+Testing!S25+Testing!V25+Testing!Y25+Testing!AB25+Testing!AE25+Testing!AH25+Testing!AK25+Testing!AN25+Testing!AQ25+Testing!AT25+Testing!AW25)&gt;=(Testing!H25+Testing!K25+Testing!N25+Testing!Q25+Testing!T25+Testing!W25+Testing!Z25+Testing!AC25+Testing!AF25+Testing!AI25+Testing!AL25+Testing!AO25+Testing!AR25+Testing!AU25+Testing!AX25)</f>
        <v>1</v>
      </c>
      <c r="L16" s="20" t="b">
        <f>Testing!CW25&gt;=(Testing!CX25+Testing!CY25)</f>
        <v>1</v>
      </c>
      <c r="M16" s="20" t="b">
        <f>(Testing!CX25+Testing!CY25)&lt;=(Testing!G25+Testing!J25+Testing!M25+Testing!P25+Testing!S25+Testing!V25+Testing!Y25+Testing!AB25+Testing!AE25+Testing!AH25+Testing!AK25+Testing!AN25+Testing!AQ25+Testing!AT25+Testing!AW25+Testing!CX25+Testing!CY25)</f>
        <v>1</v>
      </c>
      <c r="N16" s="20" t="b">
        <f>(Testing!CX25+Testing!CZ25)&lt;=(Testing!H25+Testing!K25+Testing!N25+Testing!Q25+Testing!T25+Testing!W25+Testing!Z25+Testing!AC25+Testing!AF25+Testing!AI25+Testing!AL25+Testing!AO25+Testing!AR25+Testing!AU25+Testing!AX25+Testing!CX25+Testing!CZ25)</f>
        <v>1</v>
      </c>
      <c r="O16" s="20" t="b">
        <f>Testing!DC25=(Testing!DE25+Testing!DF25+Testing!DG25)</f>
        <v>1</v>
      </c>
      <c r="P16" s="20" t="b">
        <f>Testing!H25&lt;=Testing!G25</f>
        <v>1</v>
      </c>
      <c r="Q16" s="20" t="b">
        <f>Testing!K25&lt;=Testing!J25</f>
        <v>1</v>
      </c>
      <c r="R16" s="20" t="b">
        <f>Testing!N25&lt;=Testing!M25</f>
        <v>1</v>
      </c>
      <c r="S16" s="20" t="b">
        <f>Testing!Q25&lt;=Testing!P25</f>
        <v>1</v>
      </c>
      <c r="T16" s="20" t="b">
        <f>Testing!T25&lt;=Testing!S25</f>
        <v>1</v>
      </c>
      <c r="U16" s="20" t="b">
        <f>Testing!W25&lt;=Testing!V25</f>
        <v>1</v>
      </c>
      <c r="V16" s="20" t="b">
        <f>Testing!Z25&lt;=Testing!Y25</f>
        <v>1</v>
      </c>
      <c r="W16" s="20" t="b">
        <f>Testing!AC25&lt;=Testing!AB25</f>
        <v>1</v>
      </c>
      <c r="X16" s="20" t="b">
        <f>Testing!AF25&lt;=Testing!AE25</f>
        <v>1</v>
      </c>
      <c r="Y16" s="20" t="b">
        <f>Testing!AI25&lt;=Testing!AH25</f>
        <v>1</v>
      </c>
      <c r="Z16" s="20" t="b">
        <f>Testing!AL25&lt;=Testing!AK25</f>
        <v>1</v>
      </c>
      <c r="AA16" s="20" t="b">
        <f>Testing!AO25&lt;=Testing!AN25</f>
        <v>1</v>
      </c>
      <c r="AB16" s="20" t="b">
        <f>Testing!AR25&lt;=Testing!AQ25</f>
        <v>1</v>
      </c>
      <c r="AC16" s="20"/>
      <c r="AD16" s="20" t="b">
        <f>Testing!AX25&lt;=Testing!AW25</f>
        <v>1</v>
      </c>
      <c r="AE16" s="19" t="b">
        <f>Testing!DQ25&lt;=Testing!DP25</f>
        <v>1</v>
      </c>
      <c r="AF16" s="19" t="b">
        <f>Testing!EC25&lt;=Testing!EB25</f>
        <v>1</v>
      </c>
      <c r="AG16" s="19" t="b">
        <f>(Testing!DK25+Testing!DL25+Testing!DM25)&lt;=Testing!DJ25</f>
        <v>1</v>
      </c>
      <c r="AH16" s="19" t="b">
        <f>(Testing!EE25+Testing!EF25+Testing!EG25+Testing!EH25)&lt;=Testing!DZ4</f>
        <v>1</v>
      </c>
      <c r="AI16" s="19" t="b">
        <f>Testing!ED25&lt;=Testing!EC25</f>
        <v>1</v>
      </c>
      <c r="AJ16" s="19" t="b">
        <f>Testing!EO25&lt;='Treatment &amp; Viral Suppression'!O25</f>
        <v>1</v>
      </c>
      <c r="AK16" s="19" t="b">
        <f>('Treatment &amp; Viral Suppression'!CP25+'Treatment &amp; Viral Suppression'!CQ25+'Treatment &amp; Viral Suppression'!CR25+'Treatment &amp; Viral Suppression'!CS25+'Treatment &amp; Viral Suppression'!CT25+'Treatment &amp; Viral Suppression'!CU25+'Treatment &amp; Viral Suppression'!CV25+'Treatment &amp; Viral Suppression'!CW25+'Treatment &amp; Viral Suppression'!CX25)&lt;=Testing!EO25</f>
        <v>1</v>
      </c>
      <c r="AL16" s="19"/>
      <c r="AM16" s="19" t="b">
        <f>'Treatment &amp; Viral Suppression'!O25&gt;='Treatment &amp; Viral Suppression'!AB25</f>
        <v>1</v>
      </c>
      <c r="AN16" s="19" t="b">
        <f>'Treatment &amp; Viral Suppression'!AB25=('Treatment &amp; Viral Suppression'!AC25+'Treatment &amp; Viral Suppression'!AD25+'Treatment &amp; Viral Suppression'!AE25)</f>
        <v>1</v>
      </c>
      <c r="AO16" s="19" t="b">
        <f>'Treatment &amp; Viral Suppression'!H25&lt;='Treatment &amp; Viral Suppression'!O25</f>
        <v>1</v>
      </c>
      <c r="AP16" s="19" t="b">
        <f>('Treatment &amp; Viral Suppression'!BI25+'Treatment &amp; Viral Suppression'!BJ25)&lt;='Treatment &amp; Viral Suppression'!O25</f>
        <v>1</v>
      </c>
      <c r="AQ16" s="19" t="b">
        <f>('Treatment &amp; Viral Suppression'!BS25+'Treatment &amp; Viral Suppression'!BU25)&lt;=('Treatment &amp; Viral Suppression'!BI25+'Treatment &amp; Viral Suppression'!BJ25)</f>
        <v>1</v>
      </c>
      <c r="AR16" s="19" t="b">
        <f>('Treatment &amp; Viral Suppression'!CA25+'Treatment &amp; Viral Suppression'!CB25)&lt;=Testing!DQ25</f>
        <v>1</v>
      </c>
      <c r="AS16" s="19" t="b">
        <f>'Treatment &amp; Viral Suppression'!Y25&gt;='Treatment &amp; Viral Suppression'!Z25</f>
        <v>1</v>
      </c>
      <c r="AT16" s="19" t="b">
        <f>'Treatment &amp; Viral Suppression'!AA25&lt;='Treatment &amp; Viral Suppression'!Z25</f>
        <v>1</v>
      </c>
    </row>
    <row r="17" spans="1:49" x14ac:dyDescent="0.3">
      <c r="A17" s="21" t="s">
        <v>426</v>
      </c>
      <c r="B17" s="20" t="b">
        <f>'Prevention &amp; Support'!G26=('Prevention &amp; Support'!K26+'Prevention &amp; Support'!O26)</f>
        <v>1</v>
      </c>
      <c r="C17" s="20" t="b">
        <f>'Prevention &amp; Support'!G26=('Prevention &amp; Support'!H26+'Prevention &amp; Support'!I26+'Prevention &amp; Support'!J26)</f>
        <v>1</v>
      </c>
      <c r="D17" s="20" t="b">
        <f>'Prevention &amp; Support'!G26=('Prevention &amp; Support'!L26+'Prevention &amp; Support'!N26+'Prevention &amp; Support'!P26+'Prevention &amp; Support'!Q26)</f>
        <v>1</v>
      </c>
      <c r="E17" s="20" t="b">
        <f>'Prevention &amp; Support'!BX26&lt;='Prevention &amp; Support'!CC26</f>
        <v>1</v>
      </c>
      <c r="F17" s="20" t="b">
        <f>'Prevention &amp; Support'!BE26=('Prevention &amp; Support'!BF26+'Prevention &amp; Support'!BG26+'Prevention &amp; Support'!BH26)</f>
        <v>1</v>
      </c>
      <c r="G17" s="20" t="b">
        <f>'Prevention &amp; Support'!BE26&gt;=('Prevention &amp; Support'!BI26+'Prevention &amp; Support'!BJ26+'Prevention &amp; Support'!BK26+'Prevention &amp; Support'!BL26+'Prevention &amp; Support'!BM26)</f>
        <v>1</v>
      </c>
      <c r="H17" s="20" t="b">
        <f>'Prevention &amp; Support'!CM26&gt;='Prevention &amp; Support'!CN26</f>
        <v>1</v>
      </c>
      <c r="I17" s="20" t="b">
        <f>'Prevention &amp; Support'!DQ26=('Prevention &amp; Support'!DX26+'Prevention &amp; Support'!DY26+'Prevention &amp; Support'!DZ26+'Prevention &amp; Support'!EA26)</f>
        <v>1</v>
      </c>
      <c r="J17" s="20" t="b">
        <f>'Prevention &amp; Support'!DO26=('Prevention &amp; Support'!DS26+'Prevention &amp; Support'!DT26+'Prevention &amp; Support'!DU26+'Prevention &amp; Support'!DV26)</f>
        <v>1</v>
      </c>
      <c r="K17" s="20" t="b">
        <f>(Testing!G26+Testing!J26+Testing!M26+Testing!P26+Testing!S26+Testing!V26+Testing!Y26+Testing!AB26+Testing!AE26+Testing!AH26+Testing!AK26+Testing!AN26+Testing!AQ26+Testing!AT26+Testing!AW26)&gt;=(Testing!H26+Testing!K26+Testing!N26+Testing!Q26+Testing!T26+Testing!W26+Testing!Z26+Testing!AC26+Testing!AF26+Testing!AI26+Testing!AL26+Testing!AO26+Testing!AR26+Testing!AU26+Testing!AX26)</f>
        <v>1</v>
      </c>
      <c r="L17" s="20" t="b">
        <f>Testing!CW26&gt;=(Testing!CX26+Testing!CY26)</f>
        <v>1</v>
      </c>
      <c r="M17" s="20" t="b">
        <f>(Testing!CX26+Testing!CY26)&lt;=(Testing!G26+Testing!J26+Testing!M26+Testing!P26+Testing!S26+Testing!V26+Testing!Y26+Testing!AB26+Testing!AE26+Testing!AH26+Testing!AK26+Testing!AN26+Testing!AQ26+Testing!AT26+Testing!AW26+Testing!CX26+Testing!CY26)</f>
        <v>1</v>
      </c>
      <c r="N17" s="20" t="b">
        <f>(Testing!CX26+Testing!CZ26)&lt;=(Testing!H26+Testing!K26+Testing!N26+Testing!Q26+Testing!T26+Testing!W26+Testing!Z26+Testing!AC26+Testing!AF26+Testing!AI26+Testing!AL26+Testing!AO26+Testing!AR26+Testing!AU26+Testing!AX26+Testing!CX26+Testing!CZ26)</f>
        <v>1</v>
      </c>
      <c r="O17" s="20" t="b">
        <f>Testing!DC26=(Testing!DE26+Testing!DF26+Testing!DG26)</f>
        <v>1</v>
      </c>
      <c r="P17" s="20" t="b">
        <f>Testing!H26&lt;=Testing!G26</f>
        <v>1</v>
      </c>
      <c r="Q17" s="20" t="b">
        <f>Testing!K26&lt;=Testing!J26</f>
        <v>1</v>
      </c>
      <c r="R17" s="20" t="b">
        <f>Testing!N26&lt;=Testing!M26</f>
        <v>1</v>
      </c>
      <c r="S17" s="20" t="b">
        <f>Testing!Q26&lt;=Testing!P26</f>
        <v>1</v>
      </c>
      <c r="T17" s="20" t="b">
        <f>Testing!T26&lt;=Testing!S26</f>
        <v>1</v>
      </c>
      <c r="U17" s="20" t="b">
        <f>Testing!W26&lt;=Testing!V26</f>
        <v>1</v>
      </c>
      <c r="V17" s="20" t="b">
        <f>Testing!Z26&lt;=Testing!Y26</f>
        <v>1</v>
      </c>
      <c r="W17" s="20" t="b">
        <f>Testing!AC26&lt;=Testing!AB26</f>
        <v>1</v>
      </c>
      <c r="X17" s="20" t="b">
        <f>Testing!AF26&lt;=Testing!AE26</f>
        <v>1</v>
      </c>
      <c r="Y17" s="20" t="b">
        <f>Testing!AI26&lt;=Testing!AH26</f>
        <v>1</v>
      </c>
      <c r="Z17" s="20" t="b">
        <f>Testing!AL26&lt;=Testing!AK26</f>
        <v>1</v>
      </c>
      <c r="AA17" s="20" t="b">
        <f>Testing!AO26&lt;=Testing!AN26</f>
        <v>1</v>
      </c>
      <c r="AB17" s="20" t="b">
        <f>Testing!AR26&lt;=Testing!AQ26</f>
        <v>1</v>
      </c>
      <c r="AC17" s="20"/>
      <c r="AD17" s="20" t="b">
        <f>Testing!AX26&lt;=Testing!AW26</f>
        <v>1</v>
      </c>
      <c r="AE17" s="19" t="b">
        <f>Testing!DQ26&lt;=Testing!DP26</f>
        <v>1</v>
      </c>
      <c r="AF17" s="19" t="b">
        <f>Testing!EC26&lt;=Testing!EB26</f>
        <v>1</v>
      </c>
      <c r="AG17" s="19" t="b">
        <f>(Testing!DK26+Testing!DL26+Testing!DM26)&lt;=Testing!DJ26</f>
        <v>1</v>
      </c>
      <c r="AH17" s="19" t="b">
        <f>(Testing!EE26+Testing!EF26+Testing!EG26+Testing!EH26)&lt;=Testing!DZ4</f>
        <v>1</v>
      </c>
      <c r="AI17" s="19" t="b">
        <f>Testing!ED26&lt;=Testing!EC26</f>
        <v>1</v>
      </c>
      <c r="AJ17" s="19" t="b">
        <f>Testing!EO26&lt;='Treatment &amp; Viral Suppression'!O26</f>
        <v>1</v>
      </c>
      <c r="AK17" s="19" t="b">
        <f>('Treatment &amp; Viral Suppression'!CP26+'Treatment &amp; Viral Suppression'!CQ26+'Treatment &amp; Viral Suppression'!CR26+'Treatment &amp; Viral Suppression'!CS26+'Treatment &amp; Viral Suppression'!CT26+'Treatment &amp; Viral Suppression'!CU26+'Treatment &amp; Viral Suppression'!CV26+'Treatment &amp; Viral Suppression'!CW26+'Treatment &amp; Viral Suppression'!CX26)&lt;=Testing!EO26</f>
        <v>1</v>
      </c>
      <c r="AL17" s="19"/>
      <c r="AM17" s="19" t="b">
        <f>'Treatment &amp; Viral Suppression'!O26&gt;='Treatment &amp; Viral Suppression'!AB26</f>
        <v>1</v>
      </c>
      <c r="AN17" s="19" t="b">
        <f>'Treatment &amp; Viral Suppression'!AB26=('Treatment &amp; Viral Suppression'!AC26+'Treatment &amp; Viral Suppression'!AD26+'Treatment &amp; Viral Suppression'!AE26)</f>
        <v>1</v>
      </c>
      <c r="AO17" s="19" t="b">
        <f>'Treatment &amp; Viral Suppression'!H26&lt;='Treatment &amp; Viral Suppression'!O26</f>
        <v>1</v>
      </c>
      <c r="AP17" s="19" t="b">
        <f>('Treatment &amp; Viral Suppression'!BI26+'Treatment &amp; Viral Suppression'!BJ26)&lt;='Treatment &amp; Viral Suppression'!O26</f>
        <v>1</v>
      </c>
      <c r="AQ17" s="19" t="b">
        <f>('Treatment &amp; Viral Suppression'!BS26+'Treatment &amp; Viral Suppression'!BU26)&lt;=('Treatment &amp; Viral Suppression'!BI26+'Treatment &amp; Viral Suppression'!BJ26)</f>
        <v>1</v>
      </c>
      <c r="AR17" s="19" t="b">
        <f>('Treatment &amp; Viral Suppression'!CA26+'Treatment &amp; Viral Suppression'!CB26)&lt;=Testing!DQ26</f>
        <v>1</v>
      </c>
      <c r="AS17" s="19" t="b">
        <f>'Treatment &amp; Viral Suppression'!Y26&gt;='Treatment &amp; Viral Suppression'!Z26</f>
        <v>1</v>
      </c>
      <c r="AT17" s="19" t="b">
        <f>'Treatment &amp; Viral Suppression'!AA26&lt;='Treatment &amp; Viral Suppression'!Z26</f>
        <v>1</v>
      </c>
    </row>
    <row r="18" spans="1:49" x14ac:dyDescent="0.3">
      <c r="A18" s="21" t="s">
        <v>427</v>
      </c>
      <c r="B18" s="20" t="b">
        <f>'Prevention &amp; Support'!G27=('Prevention &amp; Support'!K27+'Prevention &amp; Support'!O27)</f>
        <v>1</v>
      </c>
      <c r="C18" s="20" t="b">
        <f>'Prevention &amp; Support'!G27=('Prevention &amp; Support'!H27+'Prevention &amp; Support'!I27+'Prevention &amp; Support'!J27)</f>
        <v>1</v>
      </c>
      <c r="D18" s="20" t="b">
        <f>'Prevention &amp; Support'!G27=('Prevention &amp; Support'!L27+'Prevention &amp; Support'!N27+'Prevention &amp; Support'!P27+'Prevention &amp; Support'!Q27)</f>
        <v>1</v>
      </c>
      <c r="E18" s="20" t="b">
        <f>'Prevention &amp; Support'!BX27&lt;='Prevention &amp; Support'!CC27</f>
        <v>1</v>
      </c>
      <c r="F18" s="20" t="b">
        <f>'Prevention &amp; Support'!BE27=('Prevention &amp; Support'!BF27+'Prevention &amp; Support'!BG27+'Prevention &amp; Support'!BH27)</f>
        <v>1</v>
      </c>
      <c r="G18" s="20" t="b">
        <f>'Prevention &amp; Support'!BE27&gt;=('Prevention &amp; Support'!BI27+'Prevention &amp; Support'!BJ27+'Prevention &amp; Support'!BK27+'Prevention &amp; Support'!BL27+'Prevention &amp; Support'!BM27)</f>
        <v>1</v>
      </c>
      <c r="H18" s="20" t="b">
        <f>'Prevention &amp; Support'!CM27&gt;='Prevention &amp; Support'!CN27</f>
        <v>1</v>
      </c>
      <c r="I18" s="20" t="b">
        <f>'Prevention &amp; Support'!DQ27=('Prevention &amp; Support'!DX27+'Prevention &amp; Support'!DY27+'Prevention &amp; Support'!DZ27+'Prevention &amp; Support'!EA27)</f>
        <v>1</v>
      </c>
      <c r="J18" s="20" t="b">
        <f>'Prevention &amp; Support'!DO27=('Prevention &amp; Support'!DS27+'Prevention &amp; Support'!DT27+'Prevention &amp; Support'!DU27+'Prevention &amp; Support'!DV27)</f>
        <v>1</v>
      </c>
      <c r="K18" s="20" t="b">
        <f>(Testing!G27+Testing!J27+Testing!M27+Testing!P27+Testing!S27+Testing!V27+Testing!Y27+Testing!AB27+Testing!AE27+Testing!AH27+Testing!AK27+Testing!AN27+Testing!AQ27+Testing!AT27+Testing!AW27)&gt;=(Testing!H27+Testing!K27+Testing!N27+Testing!Q27+Testing!T27+Testing!W27+Testing!Z27+Testing!AC27+Testing!AF27+Testing!AI27+Testing!AL27+Testing!AO27+Testing!AR27+Testing!AU27+Testing!AX27)</f>
        <v>1</v>
      </c>
      <c r="L18" s="20" t="b">
        <f>Testing!CW27&gt;=(Testing!CX27+Testing!CY27)</f>
        <v>1</v>
      </c>
      <c r="M18" s="20" t="b">
        <f>(Testing!CX27+Testing!CY27)&lt;=(Testing!G27+Testing!J27+Testing!M27+Testing!P27+Testing!S27+Testing!V27+Testing!Y27+Testing!AB27+Testing!AE27+Testing!AH27+Testing!AK27+Testing!AN27+Testing!AQ27+Testing!AT27+Testing!AW27+Testing!CX27+Testing!CY27)</f>
        <v>1</v>
      </c>
      <c r="N18" s="20" t="b">
        <f>(Testing!CX27+Testing!CZ27)&lt;=(Testing!H27+Testing!K27+Testing!N27+Testing!Q27+Testing!T27+Testing!W27+Testing!Z27+Testing!AC27+Testing!AF27+Testing!AI27+Testing!AL27+Testing!AO27+Testing!AR27+Testing!AU27+Testing!AX27+Testing!CX27+Testing!CZ27)</f>
        <v>1</v>
      </c>
      <c r="O18" s="20" t="b">
        <f>Testing!DC27=(Testing!DE27+Testing!DF27+Testing!DG27)</f>
        <v>1</v>
      </c>
      <c r="P18" s="20" t="b">
        <f>Testing!H27&lt;=Testing!G27</f>
        <v>1</v>
      </c>
      <c r="Q18" s="20" t="b">
        <f>Testing!K27&lt;=Testing!J27</f>
        <v>1</v>
      </c>
      <c r="R18" s="20" t="b">
        <f>Testing!N27&lt;=Testing!M27</f>
        <v>1</v>
      </c>
      <c r="S18" s="20" t="b">
        <f>Testing!Q27&lt;=Testing!P27</f>
        <v>1</v>
      </c>
      <c r="T18" s="20" t="b">
        <f>Testing!T27&lt;=Testing!S27</f>
        <v>1</v>
      </c>
      <c r="U18" s="20" t="b">
        <f>Testing!W27&lt;=Testing!V27</f>
        <v>1</v>
      </c>
      <c r="V18" s="20" t="b">
        <f>Testing!Z27&lt;=Testing!Y27</f>
        <v>1</v>
      </c>
      <c r="W18" s="20" t="b">
        <f>Testing!AC27&lt;=Testing!AB27</f>
        <v>1</v>
      </c>
      <c r="X18" s="20" t="b">
        <f>Testing!AF27&lt;=Testing!AE27</f>
        <v>1</v>
      </c>
      <c r="Y18" s="20" t="b">
        <f>Testing!AI27&lt;=Testing!AH27</f>
        <v>1</v>
      </c>
      <c r="Z18" s="20" t="b">
        <f>Testing!AL27&lt;=Testing!AK27</f>
        <v>1</v>
      </c>
      <c r="AA18" s="20" t="b">
        <f>Testing!AO27&lt;=Testing!AN27</f>
        <v>1</v>
      </c>
      <c r="AB18" s="20" t="b">
        <f>Testing!AR27&lt;=Testing!AQ27</f>
        <v>1</v>
      </c>
      <c r="AC18" s="20"/>
      <c r="AD18" s="20" t="b">
        <f>Testing!AX27&lt;=Testing!AW27</f>
        <v>1</v>
      </c>
      <c r="AE18" s="19" t="b">
        <f>Testing!DQ27&lt;=Testing!DP27</f>
        <v>1</v>
      </c>
      <c r="AF18" s="19" t="b">
        <f>Testing!EC27&lt;=Testing!EB27</f>
        <v>1</v>
      </c>
      <c r="AG18" s="19" t="b">
        <f>(Testing!DK27+Testing!DL27+Testing!DM27)&lt;=Testing!DJ27</f>
        <v>1</v>
      </c>
      <c r="AH18" s="19" t="b">
        <f>(Testing!EE27+Testing!EF27+Testing!EG27+Testing!EH27)&lt;=Testing!DZ4</f>
        <v>1</v>
      </c>
      <c r="AI18" s="19" t="b">
        <f>Testing!ED27&lt;=Testing!EC27</f>
        <v>1</v>
      </c>
      <c r="AJ18" s="19" t="b">
        <f>Testing!EO27&lt;='Treatment &amp; Viral Suppression'!O27</f>
        <v>1</v>
      </c>
      <c r="AK18" s="19" t="b">
        <f>('Treatment &amp; Viral Suppression'!CP27+'Treatment &amp; Viral Suppression'!CQ27+'Treatment &amp; Viral Suppression'!CR27+'Treatment &amp; Viral Suppression'!CS27+'Treatment &amp; Viral Suppression'!CT27+'Treatment &amp; Viral Suppression'!CU27+'Treatment &amp; Viral Suppression'!CV27+'Treatment &amp; Viral Suppression'!CW27+'Treatment &amp; Viral Suppression'!CX27)&lt;=Testing!EO27</f>
        <v>1</v>
      </c>
      <c r="AL18" s="19"/>
      <c r="AM18" s="19" t="b">
        <f>'Treatment &amp; Viral Suppression'!O27&gt;='Treatment &amp; Viral Suppression'!AB27</f>
        <v>1</v>
      </c>
      <c r="AN18" s="19" t="b">
        <f>'Treatment &amp; Viral Suppression'!AB27=('Treatment &amp; Viral Suppression'!AC27+'Treatment &amp; Viral Suppression'!AD27+'Treatment &amp; Viral Suppression'!AE27)</f>
        <v>1</v>
      </c>
      <c r="AO18" s="19" t="b">
        <f>'Treatment &amp; Viral Suppression'!H27&lt;='Treatment &amp; Viral Suppression'!O27</f>
        <v>1</v>
      </c>
      <c r="AP18" s="19" t="b">
        <f>('Treatment &amp; Viral Suppression'!BI27+'Treatment &amp; Viral Suppression'!BJ27)&lt;='Treatment &amp; Viral Suppression'!O27</f>
        <v>1</v>
      </c>
      <c r="AQ18" s="19" t="b">
        <f>('Treatment &amp; Viral Suppression'!BS27+'Treatment &amp; Viral Suppression'!BU27)&lt;=('Treatment &amp; Viral Suppression'!BI27+'Treatment &amp; Viral Suppression'!BJ27)</f>
        <v>1</v>
      </c>
      <c r="AR18" s="19" t="b">
        <f>('Treatment &amp; Viral Suppression'!CA27+'Treatment &amp; Viral Suppression'!CB27)&lt;=Testing!DQ27</f>
        <v>1</v>
      </c>
      <c r="AS18" s="19" t="b">
        <f>'Treatment &amp; Viral Suppression'!Y27&gt;='Treatment &amp; Viral Suppression'!Z27</f>
        <v>1</v>
      </c>
      <c r="AT18" s="19" t="b">
        <f>'Treatment &amp; Viral Suppression'!AA27&lt;='Treatment &amp; Viral Suppression'!Z27</f>
        <v>1</v>
      </c>
    </row>
    <row r="19" spans="1:49" x14ac:dyDescent="0.3">
      <c r="A19" s="21" t="s">
        <v>428</v>
      </c>
      <c r="B19" s="20" t="b">
        <f>'Prevention &amp; Support'!G28=('Prevention &amp; Support'!K28+'Prevention &amp; Support'!O28)</f>
        <v>1</v>
      </c>
      <c r="C19" s="20" t="b">
        <f>'Prevention &amp; Support'!G28=('Prevention &amp; Support'!H28+'Prevention &amp; Support'!I28+'Prevention &amp; Support'!J28)</f>
        <v>1</v>
      </c>
      <c r="D19" s="20" t="b">
        <f>'Prevention &amp; Support'!G28=('Prevention &amp; Support'!L28+'Prevention &amp; Support'!N28+'Prevention &amp; Support'!P28+'Prevention &amp; Support'!Q28)</f>
        <v>1</v>
      </c>
      <c r="E19" s="20" t="b">
        <f>'Prevention &amp; Support'!BX28&lt;='Prevention &amp; Support'!CC28</f>
        <v>1</v>
      </c>
      <c r="F19" s="20" t="b">
        <f>'Prevention &amp; Support'!BE28=('Prevention &amp; Support'!BF28+'Prevention &amp; Support'!BG28+'Prevention &amp; Support'!BH28)</f>
        <v>1</v>
      </c>
      <c r="G19" s="20" t="b">
        <f>'Prevention &amp; Support'!BE28&gt;=('Prevention &amp; Support'!BI28+'Prevention &amp; Support'!BJ28+'Prevention &amp; Support'!BK28+'Prevention &amp; Support'!BL28+'Prevention &amp; Support'!BM28)</f>
        <v>1</v>
      </c>
      <c r="H19" s="20" t="b">
        <f>'Prevention &amp; Support'!CM28&gt;='Prevention &amp; Support'!CN28</f>
        <v>1</v>
      </c>
      <c r="I19" s="20" t="b">
        <f>'Prevention &amp; Support'!DQ28=('Prevention &amp; Support'!DX28+'Prevention &amp; Support'!DY28+'Prevention &amp; Support'!DZ28+'Prevention &amp; Support'!EA28)</f>
        <v>1</v>
      </c>
      <c r="J19" s="20" t="b">
        <f>'Prevention &amp; Support'!DO28=('Prevention &amp; Support'!DS28+'Prevention &amp; Support'!DT28+'Prevention &amp; Support'!DU28+'Prevention &amp; Support'!DV28)</f>
        <v>1</v>
      </c>
      <c r="K19" s="20" t="b">
        <f>(Testing!G28+Testing!J28+Testing!M28+Testing!P28+Testing!S28+Testing!V28+Testing!Y28+Testing!AB28+Testing!AE28+Testing!AH28+Testing!AK28+Testing!AN28+Testing!AQ28+Testing!AT28+Testing!AW28)&gt;=(Testing!H28+Testing!K28+Testing!N28+Testing!Q28+Testing!T28+Testing!W28+Testing!Z28+Testing!AC28+Testing!AF28+Testing!AI28+Testing!AL28+Testing!AO28+Testing!AR28+Testing!AU28+Testing!AX28)</f>
        <v>1</v>
      </c>
      <c r="L19" s="20" t="b">
        <f>Testing!CW28&gt;=(Testing!CX28+Testing!CY28)</f>
        <v>1</v>
      </c>
      <c r="M19" s="20" t="b">
        <f>(Testing!CX28+Testing!CY28)&lt;=(Testing!G28+Testing!J28+Testing!M28+Testing!P28+Testing!S28+Testing!V28+Testing!Y28+Testing!AB28+Testing!AE28+Testing!AH28+Testing!AK28+Testing!AN28+Testing!AQ28+Testing!AT28+Testing!AW28+Testing!CX28+Testing!CY28)</f>
        <v>1</v>
      </c>
      <c r="N19" s="20" t="b">
        <f>(Testing!CX28+Testing!CZ28)&lt;=(Testing!H28+Testing!K28+Testing!N28+Testing!Q28+Testing!T28+Testing!W28+Testing!Z28+Testing!AC28+Testing!AF28+Testing!AI28+Testing!AL28+Testing!AO28+Testing!AR28+Testing!AU28+Testing!AX28+Testing!CX28+Testing!CZ28)</f>
        <v>1</v>
      </c>
      <c r="O19" s="20" t="b">
        <f>Testing!DC28=(Testing!DE28+Testing!DF28+Testing!DG28)</f>
        <v>1</v>
      </c>
      <c r="P19" s="20" t="b">
        <f>Testing!H28&lt;=Testing!G28</f>
        <v>1</v>
      </c>
      <c r="Q19" s="20" t="b">
        <f>Testing!K28&lt;=Testing!J28</f>
        <v>1</v>
      </c>
      <c r="R19" s="20" t="b">
        <f>Testing!N28&lt;=Testing!M28</f>
        <v>1</v>
      </c>
      <c r="S19" s="20" t="b">
        <f>Testing!Q28&lt;=Testing!P28</f>
        <v>1</v>
      </c>
      <c r="T19" s="20" t="b">
        <f>Testing!T28&lt;=Testing!S28</f>
        <v>1</v>
      </c>
      <c r="U19" s="20" t="b">
        <f>Testing!W28&lt;=Testing!V28</f>
        <v>1</v>
      </c>
      <c r="V19" s="20" t="b">
        <f>Testing!Z28&lt;=Testing!Y28</f>
        <v>1</v>
      </c>
      <c r="W19" s="20" t="b">
        <f>Testing!AC28&lt;=Testing!AB28</f>
        <v>1</v>
      </c>
      <c r="X19" s="20" t="b">
        <f>Testing!AF28&lt;=Testing!AE28</f>
        <v>1</v>
      </c>
      <c r="Y19" s="20" t="b">
        <f>Testing!AI28&lt;=Testing!AH28</f>
        <v>1</v>
      </c>
      <c r="Z19" s="20" t="b">
        <f>Testing!AL28&lt;=Testing!AK28</f>
        <v>1</v>
      </c>
      <c r="AA19" s="20" t="b">
        <f>Testing!AO28&lt;=Testing!AN28</f>
        <v>1</v>
      </c>
      <c r="AB19" s="20" t="b">
        <f>Testing!AR28&lt;=Testing!AQ28</f>
        <v>1</v>
      </c>
      <c r="AC19" s="20"/>
      <c r="AD19" s="20" t="b">
        <f>Testing!AX28&lt;=Testing!AW28</f>
        <v>1</v>
      </c>
      <c r="AE19" s="19" t="b">
        <f>Testing!DQ28&lt;=Testing!DP28</f>
        <v>1</v>
      </c>
      <c r="AF19" s="19" t="b">
        <f>Testing!EC28&lt;=Testing!EB28</f>
        <v>1</v>
      </c>
      <c r="AG19" s="19" t="b">
        <f>(Testing!DK28+Testing!DL28+Testing!DM28)&lt;=Testing!DJ28</f>
        <v>1</v>
      </c>
      <c r="AH19" s="19" t="b">
        <f>(Testing!EE28+Testing!EF28+Testing!EG28+Testing!EH28)&lt;=Testing!DZ4</f>
        <v>1</v>
      </c>
      <c r="AI19" s="19" t="b">
        <f>Testing!ED28&lt;=Testing!EC28</f>
        <v>1</v>
      </c>
      <c r="AJ19" s="19" t="b">
        <f>Testing!EO28&lt;=('Treatment &amp; Viral Suppression'!O29+'Treatment &amp; Viral Suppression'!O30+'Treatment &amp; Viral Suppression'!O31+'Treatment &amp; Viral Suppression'!O32)</f>
        <v>1</v>
      </c>
      <c r="AK19" s="19" t="b">
        <f>('Treatment &amp; Viral Suppression'!CP28+'Treatment &amp; Viral Suppression'!CQ28+'Treatment &amp; Viral Suppression'!CR28+'Treatment &amp; Viral Suppression'!CS28+'Treatment &amp; Viral Suppression'!CT28+'Treatment &amp; Viral Suppression'!CU28+'Treatment &amp; Viral Suppression'!CV28+'Treatment &amp; Viral Suppression'!CW28+'Treatment &amp; Viral Suppression'!CX28)&lt;=Testing!EO28</f>
        <v>1</v>
      </c>
      <c r="AL19" s="19"/>
      <c r="AM19" s="19" t="b">
        <f>'Treatment &amp; Viral Suppression'!AB28&lt;=('Treatment &amp; Viral Suppression'!O29+'Treatment &amp; Viral Suppression'!O30+'Treatment &amp; Viral Suppression'!O31+'Treatment &amp; Viral Suppression'!O32)</f>
        <v>1</v>
      </c>
      <c r="AN19" s="19" t="b">
        <f>'Treatment &amp; Viral Suppression'!AB28=('Treatment &amp; Viral Suppression'!AC28+'Treatment &amp; Viral Suppression'!AD28+'Treatment &amp; Viral Suppression'!AE28)</f>
        <v>1</v>
      </c>
      <c r="AO19" s="19" t="b">
        <f>'Treatment &amp; Viral Suppression'!H28&lt;=('Treatment &amp; Viral Suppression'!O29+'Treatment &amp; Viral Suppression'!O30+'Treatment &amp; Viral Suppression'!O31+'Treatment &amp; Viral Suppression'!O32)</f>
        <v>1</v>
      </c>
      <c r="AP19" s="19" t="b">
        <f>('Treatment &amp; Viral Suppression'!BI28+'Treatment &amp; Viral Suppression'!BJ28)&lt;=('Treatment &amp; Viral Suppression'!O29+'Treatment &amp; Viral Suppression'!O30+'Treatment &amp; Viral Suppression'!O31+'Treatment &amp; Viral Suppression'!O32)</f>
        <v>1</v>
      </c>
      <c r="AQ19" s="19" t="b">
        <f>('Treatment &amp; Viral Suppression'!BS28+'Treatment &amp; Viral Suppression'!BU28)&lt;=('Treatment &amp; Viral Suppression'!BI28+'Treatment &amp; Viral Suppression'!BJ28)</f>
        <v>1</v>
      </c>
      <c r="AR19" s="19" t="b">
        <f>('Treatment &amp; Viral Suppression'!CA28+'Treatment &amp; Viral Suppression'!CB28)&lt;=Testing!DQ28</f>
        <v>1</v>
      </c>
      <c r="AS19" s="19" t="b">
        <f>'Treatment &amp; Viral Suppression'!Y28&gt;='Treatment &amp; Viral Suppression'!Z28</f>
        <v>1</v>
      </c>
      <c r="AT19" s="19" t="b">
        <f>'Treatment &amp; Viral Suppression'!AA28&lt;='Treatment &amp; Viral Suppression'!Z28</f>
        <v>1</v>
      </c>
    </row>
    <row r="20" spans="1:49" x14ac:dyDescent="0.3">
      <c r="A20" s="24" t="s">
        <v>429</v>
      </c>
      <c r="B20" s="20" t="b">
        <f>'Prevention &amp; Support'!G29=('Prevention &amp; Support'!K29+'Prevention &amp; Support'!O29)</f>
        <v>1</v>
      </c>
      <c r="C20" s="20" t="b">
        <f>'Prevention &amp; Support'!G29=('Prevention &amp; Support'!H29+'Prevention &amp; Support'!I29+'Prevention &amp; Support'!J29)</f>
        <v>1</v>
      </c>
      <c r="D20" s="20" t="b">
        <f>'Prevention &amp; Support'!G29=('Prevention &amp; Support'!L29+'Prevention &amp; Support'!N29+'Prevention &amp; Support'!P29+'Prevention &amp; Support'!Q29)</f>
        <v>1</v>
      </c>
      <c r="E20" s="20" t="b">
        <f>'Prevention &amp; Support'!BX29&lt;='Prevention &amp; Support'!CC29</f>
        <v>1</v>
      </c>
      <c r="F20" s="20" t="b">
        <f>'Prevention &amp; Support'!BE29=('Prevention &amp; Support'!BF29+'Prevention &amp; Support'!BG29+'Prevention &amp; Support'!BH29)</f>
        <v>1</v>
      </c>
      <c r="G20" s="20" t="b">
        <f>'Prevention &amp; Support'!BE29&gt;=('Prevention &amp; Support'!BI29+'Prevention &amp; Support'!BJ29+'Prevention &amp; Support'!BK29+'Prevention &amp; Support'!BL29+'Prevention &amp; Support'!BM29)</f>
        <v>1</v>
      </c>
      <c r="H20" s="20" t="b">
        <f>'Prevention &amp; Support'!CM29&gt;='Prevention &amp; Support'!CN29</f>
        <v>1</v>
      </c>
      <c r="I20" s="20" t="b">
        <f>'Prevention &amp; Support'!DQ29=('Prevention &amp; Support'!DX29+'Prevention &amp; Support'!DY29+'Prevention &amp; Support'!DZ29+'Prevention &amp; Support'!EA29)</f>
        <v>1</v>
      </c>
      <c r="J20" s="20" t="b">
        <f>'Prevention &amp; Support'!DO29=('Prevention &amp; Support'!DS29+'Prevention &amp; Support'!DT29+'Prevention &amp; Support'!DU29+'Prevention &amp; Support'!DV29)</f>
        <v>1</v>
      </c>
      <c r="K20" s="20" t="b">
        <f>(Testing!G29+Testing!J29+Testing!M29+Testing!P29+Testing!S29+Testing!V29+Testing!Y29+Testing!AB29+Testing!AE29+Testing!AH29+Testing!AK29+Testing!AN29+Testing!AQ29+Testing!AT29+Testing!AW29)&gt;=(Testing!H29+Testing!K29+Testing!N29+Testing!Q29+Testing!T29+Testing!W29+Testing!Z29+Testing!AC29+Testing!AF29+Testing!AI29+Testing!AL29+Testing!AO29+Testing!AR29+Testing!AU29+Testing!AX29)</f>
        <v>1</v>
      </c>
      <c r="L20" s="20" t="b">
        <f>Testing!CW29&gt;=(Testing!CX29+Testing!CY29)</f>
        <v>1</v>
      </c>
      <c r="M20" s="20" t="b">
        <f>(Testing!CX29+Testing!CY29)&lt;=(Testing!G29+Testing!J29+Testing!M29+Testing!P29+Testing!S29+Testing!V29+Testing!Y29+Testing!AB29+Testing!AE29+Testing!AH29+Testing!AK29+Testing!AN29+Testing!AQ29+Testing!AT29+Testing!AW29+Testing!CX29+Testing!CY29)</f>
        <v>1</v>
      </c>
      <c r="N20" s="20" t="b">
        <f>(Testing!CX29+Testing!CZ29)&lt;=(Testing!H29+Testing!K29+Testing!N29+Testing!Q29+Testing!T29+Testing!W29+Testing!Z29+Testing!AC29+Testing!AF29+Testing!AI29+Testing!AL29+Testing!AO29+Testing!AR29+Testing!AU29+Testing!AX29+Testing!CX29+Testing!CZ29)</f>
        <v>1</v>
      </c>
      <c r="O20" s="20" t="b">
        <f>Testing!DC29=(Testing!DE29+Testing!DF29+Testing!DG29)</f>
        <v>1</v>
      </c>
      <c r="P20" s="20" t="b">
        <f>Testing!H29&lt;=Testing!G29</f>
        <v>1</v>
      </c>
      <c r="Q20" s="20" t="b">
        <f>Testing!K29&lt;=Testing!J29</f>
        <v>1</v>
      </c>
      <c r="R20" s="20" t="b">
        <f>Testing!N29&lt;=Testing!M29</f>
        <v>1</v>
      </c>
      <c r="S20" s="20" t="b">
        <f>Testing!Q29&lt;=Testing!P29</f>
        <v>1</v>
      </c>
      <c r="T20" s="20" t="b">
        <f>Testing!T29&lt;=Testing!S29</f>
        <v>1</v>
      </c>
      <c r="U20" s="20" t="b">
        <f>Testing!W29&lt;=Testing!V29</f>
        <v>1</v>
      </c>
      <c r="V20" s="20" t="b">
        <f>Testing!Z29&lt;=Testing!Y29</f>
        <v>1</v>
      </c>
      <c r="W20" s="20" t="b">
        <f>Testing!AC29&lt;=Testing!AB29</f>
        <v>1</v>
      </c>
      <c r="X20" s="20" t="b">
        <f>Testing!AF29&lt;=Testing!AE29</f>
        <v>1</v>
      </c>
      <c r="Y20" s="20" t="b">
        <f>Testing!AI29&lt;=Testing!AH29</f>
        <v>1</v>
      </c>
      <c r="Z20" s="20" t="b">
        <f>Testing!AL29&lt;=Testing!AK29</f>
        <v>1</v>
      </c>
      <c r="AA20" s="20" t="b">
        <f>Testing!AO29&lt;=Testing!AN29</f>
        <v>1</v>
      </c>
      <c r="AB20" s="20" t="b">
        <f>Testing!AR29&lt;=Testing!AQ29</f>
        <v>1</v>
      </c>
      <c r="AC20" s="20"/>
      <c r="AD20" s="20" t="b">
        <f>Testing!AX29&lt;=Testing!AW29</f>
        <v>1</v>
      </c>
      <c r="AE20" s="19" t="b">
        <f>Testing!DQ29&lt;=Testing!DP29</f>
        <v>1</v>
      </c>
      <c r="AF20" s="19" t="b">
        <f>Testing!EC29&lt;=Testing!EB29</f>
        <v>1</v>
      </c>
      <c r="AG20" s="19" t="b">
        <f>(Testing!DK29+Testing!DL29+Testing!DM29)&lt;=Testing!DJ29</f>
        <v>1</v>
      </c>
      <c r="AH20" s="19" t="b">
        <f>(Testing!EE29+Testing!EF29+Testing!EG29+Testing!EH29)&lt;=Testing!DZ4</f>
        <v>1</v>
      </c>
      <c r="AI20" s="19" t="b">
        <f>Testing!ED29&lt;=Testing!EC29</f>
        <v>1</v>
      </c>
      <c r="AJ20" s="19"/>
      <c r="AK20" s="19" t="b">
        <f>('Treatment &amp; Viral Suppression'!CP29+'Treatment &amp; Viral Suppression'!CQ29+'Treatment &amp; Viral Suppression'!CR29+'Treatment &amp; Viral Suppression'!CS29+'Treatment &amp; Viral Suppression'!CT29+'Treatment &amp; Viral Suppression'!CU29+'Treatment &amp; Viral Suppression'!CV29+'Treatment &amp; Viral Suppression'!CW29+'Treatment &amp; Viral Suppression'!CX29)&lt;=Testing!EO29</f>
        <v>1</v>
      </c>
      <c r="AL20" s="19"/>
      <c r="AM20" s="19"/>
      <c r="AN20" s="19" t="b">
        <f>'Treatment &amp; Viral Suppression'!AB29=('Treatment &amp; Viral Suppression'!AC29+'Treatment &amp; Viral Suppression'!AD29+'Treatment &amp; Viral Suppression'!AE29)</f>
        <v>1</v>
      </c>
      <c r="AO20" s="19"/>
      <c r="AP20" s="19"/>
      <c r="AQ20" s="19" t="b">
        <f>('Treatment &amp; Viral Suppression'!BS29+'Treatment &amp; Viral Suppression'!BU29)&lt;=('Treatment &amp; Viral Suppression'!BI29+'Treatment &amp; Viral Suppression'!BJ29)</f>
        <v>1</v>
      </c>
      <c r="AR20" s="19" t="b">
        <f>('Treatment &amp; Viral Suppression'!CA29+'Treatment &amp; Viral Suppression'!CB29)&lt;=Testing!DQ29</f>
        <v>1</v>
      </c>
      <c r="AS20" s="19" t="b">
        <f>'Treatment &amp; Viral Suppression'!Y29&gt;='Treatment &amp; Viral Suppression'!Z29</f>
        <v>1</v>
      </c>
      <c r="AT20" s="19" t="b">
        <f>'Treatment &amp; Viral Suppression'!AA29&lt;='Treatment &amp; Viral Suppression'!Z29</f>
        <v>1</v>
      </c>
    </row>
    <row r="21" spans="1:49" x14ac:dyDescent="0.3">
      <c r="A21" s="24" t="s">
        <v>430</v>
      </c>
      <c r="B21" s="20" t="b">
        <f>'Prevention &amp; Support'!G30=('Prevention &amp; Support'!K30+'Prevention &amp; Support'!O30)</f>
        <v>1</v>
      </c>
      <c r="C21" s="20" t="b">
        <f>'Prevention &amp; Support'!G30=('Prevention &amp; Support'!H30+'Prevention &amp; Support'!I30+'Prevention &amp; Support'!J30)</f>
        <v>1</v>
      </c>
      <c r="D21" s="20" t="b">
        <f>'Prevention &amp; Support'!G30=('Prevention &amp; Support'!L30+'Prevention &amp; Support'!N30+'Prevention &amp; Support'!P30+'Prevention &amp; Support'!Q30)</f>
        <v>1</v>
      </c>
      <c r="E21" s="20" t="b">
        <f>'Prevention &amp; Support'!BX30&lt;='Prevention &amp; Support'!CC30</f>
        <v>1</v>
      </c>
      <c r="F21" s="20" t="b">
        <f>'Prevention &amp; Support'!BE30=('Prevention &amp; Support'!BF30+'Prevention &amp; Support'!BG30+'Prevention &amp; Support'!BH30)</f>
        <v>1</v>
      </c>
      <c r="G21" s="20" t="b">
        <f>'Prevention &amp; Support'!BE30&gt;=('Prevention &amp; Support'!BI30+'Prevention &amp; Support'!BJ30+'Prevention &amp; Support'!BK30+'Prevention &amp; Support'!BL30+'Prevention &amp; Support'!BM30)</f>
        <v>1</v>
      </c>
      <c r="H21" s="20" t="b">
        <f>'Prevention &amp; Support'!CM30&gt;='Prevention &amp; Support'!CN30</f>
        <v>1</v>
      </c>
      <c r="I21" s="20" t="b">
        <f>'Prevention &amp; Support'!DQ30=('Prevention &amp; Support'!DX30+'Prevention &amp; Support'!DY30+'Prevention &amp; Support'!DZ30+'Prevention &amp; Support'!EA30)</f>
        <v>1</v>
      </c>
      <c r="J21" s="20" t="b">
        <f>'Prevention &amp; Support'!DO30=('Prevention &amp; Support'!DS30+'Prevention &amp; Support'!DT30+'Prevention &amp; Support'!DU30+'Prevention &amp; Support'!DV30)</f>
        <v>1</v>
      </c>
      <c r="K21" s="20" t="b">
        <f>(Testing!G30+Testing!J30+Testing!M30+Testing!P30+Testing!S30+Testing!V30+Testing!Y30+Testing!AB30+Testing!AE30+Testing!AH30+Testing!AK30+Testing!AN30+Testing!AQ30+Testing!AT30+Testing!AW30)&gt;=(Testing!H30+Testing!K30+Testing!N30+Testing!Q30+Testing!T30+Testing!W30+Testing!Z30+Testing!AC30+Testing!AF30+Testing!AI30+Testing!AL30+Testing!AO30+Testing!AR30+Testing!AU30+Testing!AX30)</f>
        <v>1</v>
      </c>
      <c r="L21" s="20" t="b">
        <f>Testing!CW30&gt;=(Testing!CX30+Testing!CY30)</f>
        <v>1</v>
      </c>
      <c r="M21" s="20" t="b">
        <f>(Testing!CX30+Testing!CY30)&lt;=(Testing!G30+Testing!J30+Testing!M30+Testing!P30+Testing!S30+Testing!V30+Testing!Y30+Testing!AB30+Testing!AE30+Testing!AH30+Testing!AK30+Testing!AN30+Testing!AQ30+Testing!AT30+Testing!AW30+Testing!CX30+Testing!CY30)</f>
        <v>1</v>
      </c>
      <c r="N21" s="20" t="b">
        <f>(Testing!CX30+Testing!CZ30)&lt;=(Testing!H30+Testing!K30+Testing!N30+Testing!Q30+Testing!T30+Testing!W30+Testing!Z30+Testing!AC30+Testing!AF30+Testing!AI30+Testing!AL30+Testing!AO30+Testing!AR30+Testing!AU30+Testing!AX30+Testing!CX30+Testing!CZ30)</f>
        <v>1</v>
      </c>
      <c r="O21" s="20" t="b">
        <f>Testing!DC30=(Testing!DE30+Testing!DF30+Testing!DG30)</f>
        <v>1</v>
      </c>
      <c r="P21" s="20" t="b">
        <f>Testing!H30&lt;=Testing!G30</f>
        <v>1</v>
      </c>
      <c r="Q21" s="20" t="b">
        <f>Testing!K30&lt;=Testing!J30</f>
        <v>1</v>
      </c>
      <c r="R21" s="20" t="b">
        <f>Testing!N30&lt;=Testing!M30</f>
        <v>1</v>
      </c>
      <c r="S21" s="20" t="b">
        <f>Testing!Q30&lt;=Testing!P30</f>
        <v>1</v>
      </c>
      <c r="T21" s="20" t="b">
        <f>Testing!T30&lt;=Testing!S30</f>
        <v>1</v>
      </c>
      <c r="U21" s="20" t="b">
        <f>Testing!W30&lt;=Testing!V30</f>
        <v>1</v>
      </c>
      <c r="V21" s="20" t="b">
        <f>Testing!Z30&lt;=Testing!Y30</f>
        <v>1</v>
      </c>
      <c r="W21" s="20" t="b">
        <f>Testing!AC30&lt;=Testing!AB30</f>
        <v>1</v>
      </c>
      <c r="X21" s="20" t="b">
        <f>Testing!AF30&lt;=Testing!AE30</f>
        <v>1</v>
      </c>
      <c r="Y21" s="20" t="b">
        <f>Testing!AI30&lt;=Testing!AH30</f>
        <v>1</v>
      </c>
      <c r="Z21" s="20" t="b">
        <f>Testing!AL30&lt;=Testing!AK30</f>
        <v>1</v>
      </c>
      <c r="AA21" s="20" t="b">
        <f>Testing!AO30&lt;=Testing!AN30</f>
        <v>1</v>
      </c>
      <c r="AB21" s="20" t="b">
        <f>Testing!AR30&lt;=Testing!AQ30</f>
        <v>1</v>
      </c>
      <c r="AC21" s="20"/>
      <c r="AD21" s="20" t="b">
        <f>Testing!AX30&lt;=Testing!AW30</f>
        <v>1</v>
      </c>
      <c r="AE21" s="19" t="b">
        <f>Testing!DQ30&lt;=Testing!DP30</f>
        <v>1</v>
      </c>
      <c r="AF21" s="19" t="b">
        <f>Testing!EC30&lt;=Testing!EB30</f>
        <v>1</v>
      </c>
      <c r="AG21" s="19" t="b">
        <f>(Testing!DK30+Testing!DL30+Testing!DM30)&lt;=Testing!DJ30</f>
        <v>1</v>
      </c>
      <c r="AH21" s="19" t="b">
        <f>(Testing!EE30+Testing!EF30+Testing!EG30+Testing!EH30)&lt;=Testing!DZ4</f>
        <v>1</v>
      </c>
      <c r="AI21" s="19" t="b">
        <f>Testing!ED30&lt;=Testing!EC30</f>
        <v>1</v>
      </c>
      <c r="AJ21" s="19"/>
      <c r="AK21" s="19" t="b">
        <f>('Treatment &amp; Viral Suppression'!CP30+'Treatment &amp; Viral Suppression'!CQ30+'Treatment &amp; Viral Suppression'!CR30+'Treatment &amp; Viral Suppression'!CS30+'Treatment &amp; Viral Suppression'!CT30+'Treatment &amp; Viral Suppression'!CU30+'Treatment &amp; Viral Suppression'!CV30+'Treatment &amp; Viral Suppression'!CW30+'Treatment &amp; Viral Suppression'!CX30)&lt;=Testing!EO30</f>
        <v>1</v>
      </c>
      <c r="AL21" s="19"/>
      <c r="AM21" s="19"/>
      <c r="AN21" s="19" t="b">
        <f>'Treatment &amp; Viral Suppression'!AB30=('Treatment &amp; Viral Suppression'!AC30+'Treatment &amp; Viral Suppression'!AD30+'Treatment &amp; Viral Suppression'!AE30)</f>
        <v>1</v>
      </c>
      <c r="AO21" s="19"/>
      <c r="AP21" s="19"/>
      <c r="AQ21" s="19" t="b">
        <f>('Treatment &amp; Viral Suppression'!BS30+'Treatment &amp; Viral Suppression'!BU30)&lt;=('Treatment &amp; Viral Suppression'!BI30+'Treatment &amp; Viral Suppression'!BJ30)</f>
        <v>1</v>
      </c>
      <c r="AR21" s="19" t="b">
        <f>('Treatment &amp; Viral Suppression'!CA30+'Treatment &amp; Viral Suppression'!CB30)&lt;=Testing!DQ30</f>
        <v>1</v>
      </c>
      <c r="AS21" s="19" t="b">
        <f>'Treatment &amp; Viral Suppression'!Y30&gt;='Treatment &amp; Viral Suppression'!Z30</f>
        <v>1</v>
      </c>
      <c r="AT21" s="19" t="b">
        <f>'Treatment &amp; Viral Suppression'!AA30&lt;='Treatment &amp; Viral Suppression'!Z30</f>
        <v>1</v>
      </c>
    </row>
    <row r="22" spans="1:49" x14ac:dyDescent="0.3">
      <c r="A22" s="24" t="s">
        <v>431</v>
      </c>
      <c r="B22" s="20" t="b">
        <f>'Prevention &amp; Support'!G31=('Prevention &amp; Support'!K31+'Prevention &amp; Support'!O31)</f>
        <v>1</v>
      </c>
      <c r="C22" s="20" t="b">
        <f>'Prevention &amp; Support'!G31=('Prevention &amp; Support'!H31+'Prevention &amp; Support'!I31+'Prevention &amp; Support'!J31)</f>
        <v>1</v>
      </c>
      <c r="D22" s="20" t="b">
        <f>'Prevention &amp; Support'!G31=('Prevention &amp; Support'!L31+'Prevention &amp; Support'!N31+'Prevention &amp; Support'!P31+'Prevention &amp; Support'!Q31)</f>
        <v>1</v>
      </c>
      <c r="E22" s="20" t="b">
        <f>'Prevention &amp; Support'!BX31&lt;='Prevention &amp; Support'!CC31</f>
        <v>1</v>
      </c>
      <c r="F22" s="20" t="b">
        <f>'Prevention &amp; Support'!BE31=('Prevention &amp; Support'!BF31+'Prevention &amp; Support'!BG31+'Prevention &amp; Support'!BH31)</f>
        <v>1</v>
      </c>
      <c r="G22" s="20" t="b">
        <f>'Prevention &amp; Support'!BE31&gt;=('Prevention &amp; Support'!BI31+'Prevention &amp; Support'!BJ31+'Prevention &amp; Support'!BK31+'Prevention &amp; Support'!BL31+'Prevention &amp; Support'!BM31)</f>
        <v>1</v>
      </c>
      <c r="H22" s="20" t="b">
        <f>'Prevention &amp; Support'!CM31&gt;='Prevention &amp; Support'!CN31</f>
        <v>1</v>
      </c>
      <c r="I22" s="20" t="b">
        <f>'Prevention &amp; Support'!DQ31=('Prevention &amp; Support'!DX31+'Prevention &amp; Support'!DY31+'Prevention &amp; Support'!DZ31+'Prevention &amp; Support'!EA31)</f>
        <v>1</v>
      </c>
      <c r="J22" s="20" t="b">
        <f>'Prevention &amp; Support'!DO31=('Prevention &amp; Support'!DS31+'Prevention &amp; Support'!DT31+'Prevention &amp; Support'!DU31+'Prevention &amp; Support'!DV31)</f>
        <v>1</v>
      </c>
      <c r="K22" s="20" t="b">
        <f>(Testing!G31+Testing!J31+Testing!M31+Testing!P31+Testing!S31+Testing!V31+Testing!Y31+Testing!AB31+Testing!AE31+Testing!AH31+Testing!AK31+Testing!AN31+Testing!AQ31+Testing!AT31+Testing!AW31)&gt;=(Testing!H31+Testing!K31+Testing!N31+Testing!Q31+Testing!T31+Testing!W31+Testing!Z31+Testing!AC31+Testing!AF31+Testing!AI31+Testing!AL31+Testing!AO31+Testing!AR31+Testing!AU31+Testing!AX31)</f>
        <v>1</v>
      </c>
      <c r="L22" s="20" t="b">
        <f>Testing!CW31&gt;=(Testing!CX31+Testing!CY31)</f>
        <v>1</v>
      </c>
      <c r="M22" s="20" t="b">
        <f>(Testing!CX31+Testing!CY31)&lt;=(Testing!G31+Testing!J31+Testing!M31+Testing!P31+Testing!S31+Testing!V31+Testing!Y31+Testing!AB31+Testing!AE31+Testing!AH31+Testing!AK31+Testing!AN31+Testing!AQ31+Testing!AT31+Testing!AW31+Testing!CX31+Testing!CY31)</f>
        <v>1</v>
      </c>
      <c r="N22" s="20" t="b">
        <f>(Testing!CX31+Testing!CZ31)&lt;=(Testing!H31+Testing!K31+Testing!N31+Testing!Q31+Testing!T31+Testing!W31+Testing!Z31+Testing!AC31+Testing!AF31+Testing!AI31+Testing!AL31+Testing!AO31+Testing!AR31+Testing!AU31+Testing!AX31+Testing!CX31+Testing!CZ31)</f>
        <v>1</v>
      </c>
      <c r="O22" s="20" t="b">
        <f>Testing!DC31=(Testing!DE31+Testing!DF31+Testing!DG31)</f>
        <v>1</v>
      </c>
      <c r="P22" s="20" t="b">
        <f>Testing!H31&lt;=Testing!G31</f>
        <v>1</v>
      </c>
      <c r="Q22" s="20" t="b">
        <f>Testing!K31&lt;=Testing!J31</f>
        <v>1</v>
      </c>
      <c r="R22" s="20" t="b">
        <f>Testing!N31&lt;=Testing!M31</f>
        <v>1</v>
      </c>
      <c r="S22" s="20" t="b">
        <f>Testing!Q31&lt;=Testing!P31</f>
        <v>1</v>
      </c>
      <c r="T22" s="20" t="b">
        <f>Testing!T31&lt;=Testing!S31</f>
        <v>1</v>
      </c>
      <c r="U22" s="20" t="b">
        <f>Testing!W31&lt;=Testing!V31</f>
        <v>1</v>
      </c>
      <c r="V22" s="20" t="b">
        <f>Testing!Z31&lt;=Testing!Y31</f>
        <v>1</v>
      </c>
      <c r="W22" s="20" t="b">
        <f>Testing!AC31&lt;=Testing!AB31</f>
        <v>1</v>
      </c>
      <c r="X22" s="20" t="b">
        <f>Testing!AF31&lt;=Testing!AE31</f>
        <v>1</v>
      </c>
      <c r="Y22" s="20" t="b">
        <f>Testing!AI31&lt;=Testing!AH31</f>
        <v>1</v>
      </c>
      <c r="Z22" s="20" t="b">
        <f>Testing!AL31&lt;=Testing!AK31</f>
        <v>1</v>
      </c>
      <c r="AA22" s="20" t="b">
        <f>Testing!AO31&lt;=Testing!AN31</f>
        <v>1</v>
      </c>
      <c r="AB22" s="20" t="b">
        <f>Testing!AR31&lt;=Testing!AQ31</f>
        <v>1</v>
      </c>
      <c r="AC22" s="20"/>
      <c r="AD22" s="20" t="b">
        <f>Testing!AX31&lt;=Testing!AW31</f>
        <v>1</v>
      </c>
      <c r="AE22" s="19" t="b">
        <f>Testing!DQ31&lt;=Testing!DP31</f>
        <v>1</v>
      </c>
      <c r="AF22" s="19" t="b">
        <f>Testing!EC31&lt;=Testing!EB31</f>
        <v>1</v>
      </c>
      <c r="AG22" s="19" t="b">
        <f>(Testing!DK31+Testing!DL31+Testing!DM31)&lt;=Testing!DJ31</f>
        <v>1</v>
      </c>
      <c r="AH22" s="19" t="b">
        <f>(Testing!EE31+Testing!EF31+Testing!EG31+Testing!EH31)&lt;=Testing!DZ4</f>
        <v>1</v>
      </c>
      <c r="AI22" s="19" t="b">
        <f>Testing!ED31&lt;=Testing!EC31</f>
        <v>1</v>
      </c>
      <c r="AJ22" s="19"/>
      <c r="AK22" s="19" t="b">
        <f>('Treatment &amp; Viral Suppression'!CP31+'Treatment &amp; Viral Suppression'!CQ31+'Treatment &amp; Viral Suppression'!CR31+'Treatment &amp; Viral Suppression'!CS31+'Treatment &amp; Viral Suppression'!CT31+'Treatment &amp; Viral Suppression'!CU31+'Treatment &amp; Viral Suppression'!CV31+'Treatment &amp; Viral Suppression'!CW31+'Treatment &amp; Viral Suppression'!CX31)&lt;=Testing!EO31</f>
        <v>1</v>
      </c>
      <c r="AL22" s="19"/>
      <c r="AM22" s="19"/>
      <c r="AN22" s="19" t="b">
        <f>'Treatment &amp; Viral Suppression'!AB31=('Treatment &amp; Viral Suppression'!AC31+'Treatment &amp; Viral Suppression'!AD31+'Treatment &amp; Viral Suppression'!AE31)</f>
        <v>1</v>
      </c>
      <c r="AO22" s="19"/>
      <c r="AP22" s="19"/>
      <c r="AQ22" s="19" t="b">
        <f>('Treatment &amp; Viral Suppression'!BS31+'Treatment &amp; Viral Suppression'!BU31)&lt;=('Treatment &amp; Viral Suppression'!BI31+'Treatment &amp; Viral Suppression'!BJ31)</f>
        <v>1</v>
      </c>
      <c r="AR22" s="19" t="b">
        <f>('Treatment &amp; Viral Suppression'!CA31+'Treatment &amp; Viral Suppression'!CB31)&lt;=Testing!DQ31</f>
        <v>1</v>
      </c>
      <c r="AS22" s="19" t="b">
        <f>'Treatment &amp; Viral Suppression'!Y31&gt;='Treatment &amp; Viral Suppression'!Z31</f>
        <v>1</v>
      </c>
      <c r="AT22" s="19" t="b">
        <f>'Treatment &amp; Viral Suppression'!AA31&lt;='Treatment &amp; Viral Suppression'!Z31</f>
        <v>1</v>
      </c>
    </row>
    <row r="23" spans="1:49" x14ac:dyDescent="0.3">
      <c r="A23" s="24" t="s">
        <v>432</v>
      </c>
      <c r="B23" s="20" t="b">
        <f>'Prevention &amp; Support'!G32=('Prevention &amp; Support'!K32+'Prevention &amp; Support'!O32)</f>
        <v>1</v>
      </c>
      <c r="C23" s="20" t="b">
        <f>'Prevention &amp; Support'!G32=('Prevention &amp; Support'!H32+'Prevention &amp; Support'!I32+'Prevention &amp; Support'!J32)</f>
        <v>1</v>
      </c>
      <c r="D23" s="20" t="b">
        <f>'Prevention &amp; Support'!G32=('Prevention &amp; Support'!L32+'Prevention &amp; Support'!N32+'Prevention &amp; Support'!P32+'Prevention &amp; Support'!Q32)</f>
        <v>1</v>
      </c>
      <c r="E23" s="20" t="b">
        <f>'Prevention &amp; Support'!BX32&lt;='Prevention &amp; Support'!CC32</f>
        <v>1</v>
      </c>
      <c r="F23" s="20" t="b">
        <f>'Prevention &amp; Support'!BE32=('Prevention &amp; Support'!BF32+'Prevention &amp; Support'!BG32+'Prevention &amp; Support'!BH32)</f>
        <v>1</v>
      </c>
      <c r="G23" s="20" t="b">
        <f>'Prevention &amp; Support'!BE32&gt;=('Prevention &amp; Support'!BI32+'Prevention &amp; Support'!BJ32+'Prevention &amp; Support'!BK32+'Prevention &amp; Support'!BL32+'Prevention &amp; Support'!BM32)</f>
        <v>1</v>
      </c>
      <c r="H23" s="20" t="b">
        <f>'Prevention &amp; Support'!CM32&gt;='Prevention &amp; Support'!CN32</f>
        <v>1</v>
      </c>
      <c r="I23" s="20" t="b">
        <f>'Prevention &amp; Support'!DQ32=('Prevention &amp; Support'!DX32+'Prevention &amp; Support'!DY32+'Prevention &amp; Support'!DZ32+'Prevention &amp; Support'!EA32)</f>
        <v>1</v>
      </c>
      <c r="J23" s="20" t="b">
        <f>'Prevention &amp; Support'!DO32=('Prevention &amp; Support'!DS32+'Prevention &amp; Support'!DT32+'Prevention &amp; Support'!DU32+'Prevention &amp; Support'!DV32)</f>
        <v>1</v>
      </c>
      <c r="K23" s="20" t="b">
        <f>(Testing!G32+Testing!J32+Testing!M32+Testing!P32+Testing!S32+Testing!V32+Testing!Y32+Testing!AB32+Testing!AE32+Testing!AH32+Testing!AK32+Testing!AN32+Testing!AQ32+Testing!AT32+Testing!AW32)&gt;=(Testing!H32+Testing!K32+Testing!N32+Testing!Q32+Testing!T32+Testing!W32+Testing!Z32+Testing!AC32+Testing!AF32+Testing!AI32+Testing!AL32+Testing!AO32+Testing!AR32+Testing!AU32+Testing!AX32)</f>
        <v>1</v>
      </c>
      <c r="L23" s="20" t="b">
        <f>Testing!CW32&gt;=(Testing!CX32+Testing!CY32)</f>
        <v>1</v>
      </c>
      <c r="M23" s="20" t="b">
        <f>(Testing!CX32+Testing!CY32)&lt;=(Testing!G32+Testing!J32+Testing!M32+Testing!P32+Testing!S32+Testing!V32+Testing!Y32+Testing!AB32+Testing!AE32+Testing!AH32+Testing!AK32+Testing!AN32+Testing!AQ32+Testing!AT32+Testing!AW32+Testing!CX32+Testing!CY32)</f>
        <v>1</v>
      </c>
      <c r="N23" s="20" t="b">
        <f>(Testing!CX32+Testing!CZ32)&lt;=(Testing!H32+Testing!K32+Testing!N32+Testing!Q32+Testing!T32+Testing!W32+Testing!Z32+Testing!AC32+Testing!AF32+Testing!AI32+Testing!AL32+Testing!AO32+Testing!AR32+Testing!AU32+Testing!AX32+Testing!CX32+Testing!CZ32)</f>
        <v>1</v>
      </c>
      <c r="O23" s="20" t="b">
        <f>Testing!DC32=(Testing!DE32+Testing!DF32+Testing!DG32)</f>
        <v>1</v>
      </c>
      <c r="P23" s="20" t="b">
        <f>Testing!H32&lt;=Testing!G32</f>
        <v>1</v>
      </c>
      <c r="Q23" s="20" t="b">
        <f>Testing!K32&lt;=Testing!J32</f>
        <v>1</v>
      </c>
      <c r="R23" s="20" t="b">
        <f>Testing!N32&lt;=Testing!M32</f>
        <v>1</v>
      </c>
      <c r="S23" s="20" t="b">
        <f>Testing!Q32&lt;=Testing!P32</f>
        <v>1</v>
      </c>
      <c r="T23" s="20" t="b">
        <f>Testing!T32&lt;=Testing!S32</f>
        <v>1</v>
      </c>
      <c r="U23" s="20" t="b">
        <f>Testing!W32&lt;=Testing!V32</f>
        <v>1</v>
      </c>
      <c r="V23" s="20" t="b">
        <f>Testing!Z32&lt;=Testing!Y32</f>
        <v>1</v>
      </c>
      <c r="W23" s="20" t="b">
        <f>Testing!AC32&lt;=Testing!AB32</f>
        <v>1</v>
      </c>
      <c r="X23" s="20" t="b">
        <f>Testing!AF32&lt;=Testing!AE32</f>
        <v>1</v>
      </c>
      <c r="Y23" s="20" t="b">
        <f>Testing!AI32&lt;=Testing!AH32</f>
        <v>1</v>
      </c>
      <c r="Z23" s="20" t="b">
        <f>Testing!AL32&lt;=Testing!AK32</f>
        <v>1</v>
      </c>
      <c r="AA23" s="20" t="b">
        <f>Testing!AO32&lt;=Testing!AN32</f>
        <v>1</v>
      </c>
      <c r="AB23" s="20" t="b">
        <f>Testing!AR32&lt;=Testing!AQ32</f>
        <v>1</v>
      </c>
      <c r="AC23" s="20"/>
      <c r="AD23" s="20" t="b">
        <f>Testing!AX32&lt;=Testing!AW32</f>
        <v>1</v>
      </c>
      <c r="AE23" s="19" t="b">
        <f>Testing!DQ32&lt;=Testing!DP32</f>
        <v>1</v>
      </c>
      <c r="AF23" s="19" t="b">
        <f>Testing!EC32&lt;=Testing!EB32</f>
        <v>1</v>
      </c>
      <c r="AG23" s="19" t="b">
        <f>(Testing!DK32+Testing!DL32+Testing!DM32)&lt;=Testing!DJ32</f>
        <v>1</v>
      </c>
      <c r="AH23" s="19" t="b">
        <f>(Testing!EE32+Testing!EF32+Testing!EG32+Testing!EH32)&lt;=Testing!DZ4</f>
        <v>1</v>
      </c>
      <c r="AI23" s="19" t="b">
        <f>Testing!ED32&lt;=Testing!EC32</f>
        <v>1</v>
      </c>
      <c r="AJ23" s="19"/>
      <c r="AK23" s="19" t="b">
        <f>('Treatment &amp; Viral Suppression'!CP32+'Treatment &amp; Viral Suppression'!CQ32+'Treatment &amp; Viral Suppression'!CR32+'Treatment &amp; Viral Suppression'!CS32+'Treatment &amp; Viral Suppression'!CT32+'Treatment &amp; Viral Suppression'!CU32+'Treatment &amp; Viral Suppression'!CV32+'Treatment &amp; Viral Suppression'!CW32+'Treatment &amp; Viral Suppression'!CX32)&lt;=Testing!EO32</f>
        <v>1</v>
      </c>
      <c r="AL23" s="19"/>
      <c r="AM23" s="19"/>
      <c r="AN23" s="19" t="b">
        <f>'Treatment &amp; Viral Suppression'!AB32=('Treatment &amp; Viral Suppression'!AC32+'Treatment &amp; Viral Suppression'!AD32+'Treatment &amp; Viral Suppression'!AE32)</f>
        <v>1</v>
      </c>
      <c r="AO23" s="19"/>
      <c r="AP23" s="19"/>
      <c r="AQ23" s="19" t="b">
        <f>('Treatment &amp; Viral Suppression'!BS32+'Treatment &amp; Viral Suppression'!BU32)&lt;=('Treatment &amp; Viral Suppression'!BI32+'Treatment &amp; Viral Suppression'!BJ32)</f>
        <v>1</v>
      </c>
      <c r="AR23" s="19" t="b">
        <f>('Treatment &amp; Viral Suppression'!CA32+'Treatment &amp; Viral Suppression'!CB32)&lt;=Testing!DQ32</f>
        <v>1</v>
      </c>
      <c r="AS23" s="19" t="b">
        <f>'Treatment &amp; Viral Suppression'!Y32&gt;='Treatment &amp; Viral Suppression'!Z32</f>
        <v>1</v>
      </c>
      <c r="AT23" s="19" t="b">
        <f>'Treatment &amp; Viral Suppression'!AA32&lt;='Treatment &amp; Viral Suppression'!Z32</f>
        <v>1</v>
      </c>
    </row>
    <row r="24" spans="1:49" x14ac:dyDescent="0.3">
      <c r="A24" s="19" t="s">
        <v>433</v>
      </c>
      <c r="B24" s="20" t="b">
        <f>'Prevention &amp; Support'!G33=('Prevention &amp; Support'!K33+'Prevention &amp; Support'!O33)</f>
        <v>1</v>
      </c>
      <c r="C24" s="20" t="b">
        <f>'Prevention &amp; Support'!G33=('Prevention &amp; Support'!H33+'Prevention &amp; Support'!I33+'Prevention &amp; Support'!J33)</f>
        <v>1</v>
      </c>
      <c r="D24" s="20" t="b">
        <f>'Prevention &amp; Support'!G33=('Prevention &amp; Support'!L33+'Prevention &amp; Support'!N33+'Prevention &amp; Support'!P33+'Prevention &amp; Support'!Q33)</f>
        <v>1</v>
      </c>
      <c r="E24" s="20" t="b">
        <f>'Prevention &amp; Support'!BX33&lt;='Prevention &amp; Support'!CC33</f>
        <v>1</v>
      </c>
      <c r="F24" s="20" t="b">
        <f>'Prevention &amp; Support'!BE33=('Prevention &amp; Support'!BF33+'Prevention &amp; Support'!BG33+'Prevention &amp; Support'!BH33)</f>
        <v>1</v>
      </c>
      <c r="G24" s="20" t="b">
        <f>'Prevention &amp; Support'!BE33&gt;=('Prevention &amp; Support'!BI33+'Prevention &amp; Support'!BJ33+'Prevention &amp; Support'!BK33+'Prevention &amp; Support'!BL33+'Prevention &amp; Support'!BM33)</f>
        <v>1</v>
      </c>
      <c r="H24" s="20" t="b">
        <f>'Prevention &amp; Support'!CM33&gt;='Prevention &amp; Support'!CN33</f>
        <v>1</v>
      </c>
      <c r="I24" s="20" t="b">
        <f>'Prevention &amp; Support'!DQ33=('Prevention &amp; Support'!DX33+'Prevention &amp; Support'!DY33+'Prevention &amp; Support'!DZ33+'Prevention &amp; Support'!EA33)</f>
        <v>1</v>
      </c>
      <c r="J24" s="20" t="b">
        <f>'Prevention &amp; Support'!DO33=('Prevention &amp; Support'!DS33+'Prevention &amp; Support'!DT33+'Prevention &amp; Support'!DU33+'Prevention &amp; Support'!DV33)</f>
        <v>1</v>
      </c>
      <c r="K24" s="20" t="b">
        <f>(Testing!G33+Testing!J33+Testing!M33+Testing!P33+Testing!S33+Testing!V33+Testing!Y33+Testing!AB33+Testing!AE33+Testing!AH33+Testing!AK33+Testing!AN33+Testing!AQ33+Testing!AT33+Testing!AW33)&gt;=(Testing!H33+Testing!K33+Testing!N33+Testing!Q33+Testing!T33+Testing!W33+Testing!Z33+Testing!AC33+Testing!AF33+Testing!AI33+Testing!AL33+Testing!AO33+Testing!AR33+Testing!AU33+Testing!AX33)</f>
        <v>1</v>
      </c>
      <c r="L24" s="20" t="b">
        <f>Testing!CW33&gt;=(Testing!CX33+Testing!CY33)</f>
        <v>1</v>
      </c>
      <c r="M24" s="20" t="b">
        <f>(Testing!CX33+Testing!CY33)&lt;=(Testing!G33+Testing!J33+Testing!M33+Testing!P33+Testing!S33+Testing!V33+Testing!Y33+Testing!AB33+Testing!AE33+Testing!AH33+Testing!AK33+Testing!AN33+Testing!AQ33+Testing!AT33+Testing!AW33+Testing!CX33+Testing!CY33)</f>
        <v>1</v>
      </c>
      <c r="N24" s="20" t="b">
        <f>(Testing!CX33+Testing!CZ33)&lt;=(Testing!H33+Testing!K33+Testing!N33+Testing!Q33+Testing!T33+Testing!W33+Testing!Z33+Testing!AC33+Testing!AF33+Testing!AI33+Testing!AL33+Testing!AO33+Testing!AR33+Testing!AU33+Testing!AX33+Testing!CX33+Testing!CZ33)</f>
        <v>1</v>
      </c>
      <c r="O24" s="20" t="b">
        <f>Testing!DC33=(Testing!DE33+Testing!DF33+Testing!DG33)</f>
        <v>1</v>
      </c>
      <c r="P24" s="20" t="b">
        <f>Testing!H33&lt;=Testing!G33</f>
        <v>1</v>
      </c>
      <c r="Q24" s="20" t="b">
        <f>Testing!K33&lt;=Testing!J33</f>
        <v>1</v>
      </c>
      <c r="R24" s="20" t="b">
        <f>Testing!N33&lt;=Testing!M33</f>
        <v>1</v>
      </c>
      <c r="S24" s="20" t="b">
        <f>Testing!Q33&lt;=Testing!P33</f>
        <v>1</v>
      </c>
      <c r="T24" s="20" t="b">
        <f>Testing!T33&lt;=Testing!S33</f>
        <v>1</v>
      </c>
      <c r="U24" s="20" t="b">
        <f>Testing!W33&lt;=Testing!V33</f>
        <v>1</v>
      </c>
      <c r="V24" s="20" t="b">
        <f>Testing!Z33&lt;=Testing!Y33</f>
        <v>1</v>
      </c>
      <c r="W24" s="20" t="b">
        <f>Testing!AC33&lt;=Testing!AB33</f>
        <v>1</v>
      </c>
      <c r="X24" s="20" t="b">
        <f>Testing!AF33&lt;=Testing!AE33</f>
        <v>1</v>
      </c>
      <c r="Y24" s="20" t="b">
        <f>Testing!AI33&lt;=Testing!AH33</f>
        <v>1</v>
      </c>
      <c r="Z24" s="20" t="b">
        <f>Testing!AL33&lt;=Testing!AK33</f>
        <v>1</v>
      </c>
      <c r="AA24" s="20" t="b">
        <f>Testing!AO33&lt;=Testing!AN33</f>
        <v>1</v>
      </c>
      <c r="AB24" s="20" t="b">
        <f>Testing!AR33&lt;=Testing!AQ33</f>
        <v>1</v>
      </c>
      <c r="AC24" s="20"/>
      <c r="AD24" s="20" t="b">
        <f>Testing!AX33&lt;=Testing!AW33</f>
        <v>1</v>
      </c>
      <c r="AE24" s="19" t="b">
        <f>Testing!DQ33&lt;=Testing!DP33</f>
        <v>1</v>
      </c>
      <c r="AF24" s="19" t="b">
        <f>Testing!EC33&lt;=Testing!EB33</f>
        <v>1</v>
      </c>
      <c r="AG24" s="19" t="b">
        <f>(Testing!DK33+Testing!DL33+Testing!DM33)&lt;=Testing!DJ33</f>
        <v>1</v>
      </c>
      <c r="AH24" s="19" t="b">
        <f>(Testing!EE33+Testing!EF33+Testing!EG33+Testing!EH33)&lt;=Testing!DZ4</f>
        <v>1</v>
      </c>
      <c r="AI24" s="19" t="b">
        <f>Testing!ED33&lt;=Testing!EC33</f>
        <v>1</v>
      </c>
      <c r="AJ24" s="19" t="b">
        <f>Testing!EO33&lt;='Treatment &amp; Viral Suppression'!O33</f>
        <v>1</v>
      </c>
      <c r="AK24" s="19" t="b">
        <f>('Treatment &amp; Viral Suppression'!CP33+'Treatment &amp; Viral Suppression'!CQ33+'Treatment &amp; Viral Suppression'!CR33+'Treatment &amp; Viral Suppression'!CS33+'Treatment &amp; Viral Suppression'!CT33+'Treatment &amp; Viral Suppression'!CU33+'Treatment &amp; Viral Suppression'!CV33+'Treatment &amp; Viral Suppression'!CW33+'Treatment &amp; Viral Suppression'!CX33)&lt;=Testing!EO33</f>
        <v>1</v>
      </c>
      <c r="AL24" s="19"/>
      <c r="AM24" s="19" t="b">
        <f>'Treatment &amp; Viral Suppression'!O33&gt;='Treatment &amp; Viral Suppression'!AB33</f>
        <v>1</v>
      </c>
      <c r="AN24" s="19" t="b">
        <f>'Treatment &amp; Viral Suppression'!AB33=('Treatment &amp; Viral Suppression'!AC33+'Treatment &amp; Viral Suppression'!AD33+'Treatment &amp; Viral Suppression'!AE33)</f>
        <v>1</v>
      </c>
      <c r="AO24" s="19" t="b">
        <f>'Treatment &amp; Viral Suppression'!H33&lt;='Treatment &amp; Viral Suppression'!O33</f>
        <v>1</v>
      </c>
      <c r="AP24" s="19" t="b">
        <f>('Treatment &amp; Viral Suppression'!BI33+'Treatment &amp; Viral Suppression'!BJ33)&lt;='Treatment &amp; Viral Suppression'!O33</f>
        <v>1</v>
      </c>
      <c r="AQ24" s="19" t="b">
        <f>('Treatment &amp; Viral Suppression'!BS33+'Treatment &amp; Viral Suppression'!BU33)&lt;=('Treatment &amp; Viral Suppression'!BI33+'Treatment &amp; Viral Suppression'!BJ33)</f>
        <v>1</v>
      </c>
      <c r="AR24" s="19" t="b">
        <f>('Treatment &amp; Viral Suppression'!CA33+'Treatment &amp; Viral Suppression'!CB33)&lt;=Testing!DQ33</f>
        <v>1</v>
      </c>
      <c r="AS24" s="19" t="b">
        <f>'Treatment &amp; Viral Suppression'!Y33&gt;='Treatment &amp; Viral Suppression'!Z33</f>
        <v>1</v>
      </c>
      <c r="AT24" s="19" t="b">
        <f>'Treatment &amp; Viral Suppression'!AA33&lt;='Treatment &amp; Viral Suppression'!Z33</f>
        <v>1</v>
      </c>
    </row>
    <row r="25" spans="1:49" x14ac:dyDescent="0.3">
      <c r="A25" s="19" t="s">
        <v>434</v>
      </c>
      <c r="B25" s="20" t="b">
        <f>'Prevention &amp; Support'!G34=('Prevention &amp; Support'!K34+'Prevention &amp; Support'!O34)</f>
        <v>1</v>
      </c>
      <c r="C25" s="20" t="b">
        <f>'Prevention &amp; Support'!G34=('Prevention &amp; Support'!H34+'Prevention &amp; Support'!I34+'Prevention &amp; Support'!J34)</f>
        <v>1</v>
      </c>
      <c r="D25" s="20" t="b">
        <f>'Prevention &amp; Support'!G34=('Prevention &amp; Support'!L34+'Prevention &amp; Support'!N34+'Prevention &amp; Support'!P34+'Prevention &amp; Support'!Q34)</f>
        <v>1</v>
      </c>
      <c r="E25" s="20" t="b">
        <f>'Prevention &amp; Support'!BX34&lt;='Prevention &amp; Support'!CC34</f>
        <v>1</v>
      </c>
      <c r="F25" s="20" t="b">
        <f>'Prevention &amp; Support'!BE34=('Prevention &amp; Support'!BF34+'Prevention &amp; Support'!BG34+'Prevention &amp; Support'!BH34)</f>
        <v>1</v>
      </c>
      <c r="G25" s="20" t="b">
        <f>'Prevention &amp; Support'!BE34&gt;=('Prevention &amp; Support'!BI34+'Prevention &amp; Support'!BJ34+'Prevention &amp; Support'!BK34+'Prevention &amp; Support'!BL34+'Prevention &amp; Support'!BM34)</f>
        <v>1</v>
      </c>
      <c r="H25" s="20" t="b">
        <f>'Prevention &amp; Support'!CM34&gt;='Prevention &amp; Support'!CN34</f>
        <v>1</v>
      </c>
      <c r="I25" s="20" t="b">
        <f>'Prevention &amp; Support'!DQ34=('Prevention &amp; Support'!DW34+'Prevention &amp; Support'!DX34)</f>
        <v>1</v>
      </c>
      <c r="J25" s="20" t="b">
        <f>'Prevention &amp; Support'!DO34=('Prevention &amp; Support'!DR34+'Prevention &amp; Support'!DS34)</f>
        <v>1</v>
      </c>
      <c r="K25" s="20" t="b">
        <f>(Testing!G34+Testing!J34+Testing!M34+Testing!P34+Testing!S34+Testing!V34+Testing!Y34+Testing!AB34+Testing!AE34+Testing!AH34+Testing!AK34+Testing!AN34+Testing!AQ34+Testing!AT34+Testing!AW34)&gt;=(Testing!H34+Testing!K34+Testing!N34+Testing!Q34+Testing!T34+Testing!W34+Testing!Z34+Testing!AC34+Testing!AF34+Testing!AI34+Testing!AL34+Testing!AO34+Testing!AR34+Testing!AU34+Testing!AX34)</f>
        <v>1</v>
      </c>
      <c r="L25" s="20" t="b">
        <f>Testing!CW34&gt;=(Testing!CX34+Testing!CY34)</f>
        <v>1</v>
      </c>
      <c r="M25" s="20" t="b">
        <f>(Testing!CX34+Testing!CY34)&lt;=(Testing!G34+Testing!J34+Testing!M34+Testing!P34+Testing!S34+Testing!V34+Testing!Y34+Testing!AB34+Testing!AE34+Testing!AH34+Testing!AK34+Testing!AN34+Testing!AQ34+Testing!AT34+Testing!AW34+Testing!CX34+Testing!CY34)</f>
        <v>1</v>
      </c>
      <c r="N25" s="20" t="b">
        <f>(Testing!CX34+Testing!CZ34)&lt;=(Testing!H34+Testing!K34+Testing!N34+Testing!Q34+Testing!T34+Testing!W34+Testing!Z34+Testing!AC34+Testing!AF34+Testing!AI34+Testing!AL34+Testing!AO34+Testing!AR34+Testing!AU34+Testing!AX34+Testing!CX34+Testing!CZ34)</f>
        <v>1</v>
      </c>
      <c r="O25" s="20" t="b">
        <f>Testing!DC34=(Testing!DE34+Testing!DF34+Testing!DG34)</f>
        <v>1</v>
      </c>
      <c r="P25" s="20" t="b">
        <f>Testing!H34&lt;=Testing!G34</f>
        <v>1</v>
      </c>
      <c r="Q25" s="20" t="b">
        <f>Testing!K34&lt;=Testing!J34</f>
        <v>1</v>
      </c>
      <c r="R25" s="20" t="b">
        <f>Testing!N34&lt;=Testing!M34</f>
        <v>1</v>
      </c>
      <c r="S25" s="20" t="b">
        <f>Testing!Q34&lt;=Testing!P34</f>
        <v>1</v>
      </c>
      <c r="T25" s="20" t="b">
        <f>Testing!T34&lt;=Testing!S34</f>
        <v>1</v>
      </c>
      <c r="U25" s="20" t="b">
        <f>Testing!W34&lt;=Testing!V34</f>
        <v>1</v>
      </c>
      <c r="V25" s="20" t="b">
        <f>Testing!Z34&lt;=Testing!Y34</f>
        <v>1</v>
      </c>
      <c r="W25" s="20" t="b">
        <f>Testing!AC34&lt;=Testing!AB34</f>
        <v>1</v>
      </c>
      <c r="X25" s="20" t="b">
        <f>Testing!AF34&lt;=Testing!AE34</f>
        <v>1</v>
      </c>
      <c r="Y25" s="20" t="b">
        <f>Testing!AI34&lt;=Testing!AH34</f>
        <v>1</v>
      </c>
      <c r="Z25" s="20" t="b">
        <f>Testing!AL34&lt;=Testing!AK34</f>
        <v>1</v>
      </c>
      <c r="AA25" s="20" t="b">
        <f>Testing!AO34&lt;=Testing!AN34</f>
        <v>1</v>
      </c>
      <c r="AB25" s="20" t="b">
        <f>Testing!AR34&lt;=Testing!AQ34</f>
        <v>1</v>
      </c>
      <c r="AC25" s="20"/>
      <c r="AD25" s="20" t="b">
        <f>Testing!AX34&lt;=Testing!AW34</f>
        <v>1</v>
      </c>
      <c r="AE25" s="19" t="b">
        <f>Testing!DQ34&lt;=Testing!DP34</f>
        <v>1</v>
      </c>
      <c r="AF25" s="19" t="b">
        <f>Testing!EC34&lt;=Testing!EB34</f>
        <v>1</v>
      </c>
      <c r="AG25" s="19" t="b">
        <f>(Testing!DK34+Testing!DL34+Testing!DM34)&lt;=Testing!DJ34</f>
        <v>1</v>
      </c>
      <c r="AH25" s="19" t="b">
        <f>(Testing!EE34+Testing!EF34+Testing!EG34+Testing!EH34)&lt;=Testing!DZ4</f>
        <v>1</v>
      </c>
      <c r="AI25" s="19" t="b">
        <f>Testing!ED34&lt;=Testing!EC34</f>
        <v>1</v>
      </c>
      <c r="AJ25" s="19" t="b">
        <f>Testing!EO34&lt;='Treatment &amp; Viral Suppression'!O34</f>
        <v>1</v>
      </c>
      <c r="AK25" s="19" t="b">
        <f>('Treatment &amp; Viral Suppression'!CP34+'Treatment &amp; Viral Suppression'!CQ34+'Treatment &amp; Viral Suppression'!CR34+'Treatment &amp; Viral Suppression'!CS34+'Treatment &amp; Viral Suppression'!CT34+'Treatment &amp; Viral Suppression'!CU34+'Treatment &amp; Viral Suppression'!CV34+'Treatment &amp; Viral Suppression'!CW34+'Treatment &amp; Viral Suppression'!CX34)&lt;=Testing!EO34</f>
        <v>1</v>
      </c>
      <c r="AL25" s="19"/>
      <c r="AM25" s="19" t="b">
        <f>'Treatment &amp; Viral Suppression'!O34&gt;='Treatment &amp; Viral Suppression'!AB34</f>
        <v>1</v>
      </c>
      <c r="AN25" s="19" t="b">
        <f>'Treatment &amp; Viral Suppression'!AB34=('Treatment &amp; Viral Suppression'!AC34+'Treatment &amp; Viral Suppression'!AD34+'Treatment &amp; Viral Suppression'!AE34)</f>
        <v>1</v>
      </c>
      <c r="AO25" s="19" t="b">
        <f>'Treatment &amp; Viral Suppression'!H34&lt;='Treatment &amp; Viral Suppression'!O34</f>
        <v>1</v>
      </c>
      <c r="AP25" s="19" t="b">
        <f>('Treatment &amp; Viral Suppression'!BI34+'Treatment &amp; Viral Suppression'!BJ34)&lt;='Treatment &amp; Viral Suppression'!O34</f>
        <v>1</v>
      </c>
      <c r="AQ25" s="19" t="b">
        <f>('Treatment &amp; Viral Suppression'!BS34+'Treatment &amp; Viral Suppression'!BU34)&lt;=('Treatment &amp; Viral Suppression'!BI34+'Treatment &amp; Viral Suppression'!BJ34)</f>
        <v>1</v>
      </c>
      <c r="AR25" s="19" t="b">
        <f>('Treatment &amp; Viral Suppression'!CA34+'Treatment &amp; Viral Suppression'!CB34)&lt;=Testing!DQ34</f>
        <v>1</v>
      </c>
      <c r="AS25" s="19" t="b">
        <f>'Treatment &amp; Viral Suppression'!Y34&gt;='Treatment &amp; Viral Suppression'!Z34</f>
        <v>1</v>
      </c>
      <c r="AT25" s="19" t="b">
        <f>'Treatment &amp; Viral Suppression'!AA34&lt;='Treatment &amp; Viral Suppression'!Z34</f>
        <v>1</v>
      </c>
      <c r="AW25" s="92"/>
    </row>
    <row r="26" spans="1:49" x14ac:dyDescent="0.3">
      <c r="A26" s="19" t="s">
        <v>435</v>
      </c>
      <c r="B26" s="20" t="b">
        <f>'Prevention &amp; Support'!G35=('Prevention &amp; Support'!K35+'Prevention &amp; Support'!O35)</f>
        <v>1</v>
      </c>
      <c r="C26" s="20" t="b">
        <f>'Prevention &amp; Support'!G35=('Prevention &amp; Support'!H35+'Prevention &amp; Support'!I35+'Prevention &amp; Support'!J35)</f>
        <v>1</v>
      </c>
      <c r="D26" s="20" t="b">
        <f>'Prevention &amp; Support'!G35=('Prevention &amp; Support'!L35+'Prevention &amp; Support'!N35+'Prevention &amp; Support'!P35+'Prevention &amp; Support'!Q35)</f>
        <v>1</v>
      </c>
      <c r="E26" s="20" t="b">
        <f>'Prevention &amp; Support'!BX35&lt;='Prevention &amp; Support'!CC35</f>
        <v>1</v>
      </c>
      <c r="F26" s="20" t="b">
        <f>'Prevention &amp; Support'!BE35=('Prevention &amp; Support'!BF35+'Prevention &amp; Support'!BG35+'Prevention &amp; Support'!BH35)</f>
        <v>1</v>
      </c>
      <c r="G26" s="20" t="b">
        <f>'Prevention &amp; Support'!BE35&gt;=('Prevention &amp; Support'!BI35+'Prevention &amp; Support'!BJ35+'Prevention &amp; Support'!BK35+'Prevention &amp; Support'!BL35+'Prevention &amp; Support'!BM35)</f>
        <v>1</v>
      </c>
      <c r="H26" s="20" t="b">
        <f>'Prevention &amp; Support'!CM35&gt;='Prevention &amp; Support'!CN35</f>
        <v>1</v>
      </c>
      <c r="I26" s="20" t="b">
        <f>'Prevention &amp; Support'!DQ35=('Prevention &amp; Support'!DW35+'Prevention &amp; Support'!DX35)</f>
        <v>1</v>
      </c>
      <c r="J26" s="20" t="b">
        <f>'Prevention &amp; Support'!DO35=('Prevention &amp; Support'!DR35+'Prevention &amp; Support'!DS35)</f>
        <v>1</v>
      </c>
      <c r="K26" s="20" t="b">
        <f>(Testing!G35+Testing!J35+Testing!M35+Testing!P35+Testing!S35+Testing!V35+Testing!Y35+Testing!AB35+Testing!AE35+Testing!AH35+Testing!AK35+Testing!AN35+Testing!AQ35+Testing!AT35+Testing!AW35)&gt;=(Testing!H35+Testing!K35+Testing!N35+Testing!Q35+Testing!T35+Testing!W35+Testing!Z35+Testing!AC35+Testing!AF35+Testing!AI35+Testing!AL35+Testing!AO35+Testing!AR35+Testing!AU35+Testing!AX35)</f>
        <v>1</v>
      </c>
      <c r="L26" s="20" t="b">
        <f>Testing!CW35&gt;=(Testing!CX35+Testing!CY35)</f>
        <v>1</v>
      </c>
      <c r="M26" s="20" t="b">
        <f>(Testing!CX35+Testing!CY35)&lt;=(Testing!G35+Testing!J35+Testing!M35+Testing!P35+Testing!S35+Testing!V35+Testing!Y35+Testing!AB35+Testing!AE35+Testing!AH35+Testing!AK35+Testing!AN35+Testing!AQ35+Testing!AT35+Testing!AW35+Testing!CX35+Testing!CY35)</f>
        <v>1</v>
      </c>
      <c r="N26" s="20" t="b">
        <f>(Testing!CX35+Testing!CZ35)&lt;=(Testing!H35+Testing!K35+Testing!N35+Testing!Q35+Testing!T35+Testing!W35+Testing!Z35+Testing!AC35+Testing!AF35+Testing!AI35+Testing!AL35+Testing!AO35+Testing!AR35+Testing!AU35+Testing!AX35+Testing!CX35+Testing!CZ35)</f>
        <v>1</v>
      </c>
      <c r="O26" s="20" t="b">
        <f>Testing!DC35=(Testing!DE35+Testing!DF35+Testing!DG35)</f>
        <v>1</v>
      </c>
      <c r="P26" s="20" t="b">
        <f>Testing!H35&lt;=Testing!G35</f>
        <v>1</v>
      </c>
      <c r="Q26" s="20" t="b">
        <f>Testing!K35&lt;=Testing!J35</f>
        <v>1</v>
      </c>
      <c r="R26" s="20" t="b">
        <f>Testing!N35&lt;=Testing!M35</f>
        <v>1</v>
      </c>
      <c r="S26" s="20" t="b">
        <f>Testing!Q35&lt;=Testing!P35</f>
        <v>1</v>
      </c>
      <c r="T26" s="20" t="b">
        <f>Testing!T35&lt;=Testing!S35</f>
        <v>1</v>
      </c>
      <c r="U26" s="20" t="b">
        <f>Testing!W35&lt;=Testing!V35</f>
        <v>1</v>
      </c>
      <c r="V26" s="20" t="b">
        <f>Testing!Z35&lt;=Testing!Y35</f>
        <v>1</v>
      </c>
      <c r="W26" s="20" t="b">
        <f>Testing!AC35&lt;=Testing!AB35</f>
        <v>1</v>
      </c>
      <c r="X26" s="20" t="b">
        <f>Testing!AF35&lt;=Testing!AE35</f>
        <v>1</v>
      </c>
      <c r="Y26" s="20" t="b">
        <f>Testing!AI35&lt;=Testing!AH35</f>
        <v>1</v>
      </c>
      <c r="Z26" s="20" t="b">
        <f>Testing!AL35&lt;=Testing!AK35</f>
        <v>1</v>
      </c>
      <c r="AA26" s="20" t="b">
        <f>Testing!AO35&lt;=Testing!AN35</f>
        <v>1</v>
      </c>
      <c r="AB26" s="20" t="b">
        <f>Testing!AR35&lt;=Testing!AQ35</f>
        <v>1</v>
      </c>
      <c r="AC26" s="20"/>
      <c r="AD26" s="20" t="b">
        <f>Testing!AX35&lt;=Testing!AW35</f>
        <v>1</v>
      </c>
      <c r="AE26" s="19" t="b">
        <f>Testing!DQ35&lt;=Testing!DP35</f>
        <v>1</v>
      </c>
      <c r="AF26" s="19" t="b">
        <f>Testing!EC35&lt;=Testing!EB35</f>
        <v>1</v>
      </c>
      <c r="AG26" s="19" t="b">
        <f>(Testing!DK35+Testing!DL35+Testing!DM35)&lt;=Testing!DJ35</f>
        <v>1</v>
      </c>
      <c r="AH26" s="19" t="b">
        <f>(Testing!EE35+Testing!EF35+Testing!EG35+Testing!EH35)&lt;=Testing!DZ4</f>
        <v>1</v>
      </c>
      <c r="AI26" s="19" t="b">
        <f>Testing!ED35&lt;=Testing!EC35</f>
        <v>1</v>
      </c>
      <c r="AJ26" s="19" t="b">
        <f>Testing!EO35&lt;='Treatment &amp; Viral Suppression'!O35</f>
        <v>1</v>
      </c>
      <c r="AK26" s="19" t="b">
        <f>('Treatment &amp; Viral Suppression'!CP35+'Treatment &amp; Viral Suppression'!CQ35+'Treatment &amp; Viral Suppression'!CR35+'Treatment &amp; Viral Suppression'!CS35+'Treatment &amp; Viral Suppression'!CT35+'Treatment &amp; Viral Suppression'!CU35+'Treatment &amp; Viral Suppression'!CV35+'Treatment &amp; Viral Suppression'!CW35+'Treatment &amp; Viral Suppression'!CX35)&lt;=Testing!EO35</f>
        <v>1</v>
      </c>
      <c r="AL26" s="19"/>
      <c r="AM26" s="19" t="b">
        <f>'Treatment &amp; Viral Suppression'!O35&gt;='Treatment &amp; Viral Suppression'!AB35</f>
        <v>1</v>
      </c>
      <c r="AN26" s="19" t="b">
        <f>'Treatment &amp; Viral Suppression'!AB35=('Treatment &amp; Viral Suppression'!AC35+'Treatment &amp; Viral Suppression'!AD35+'Treatment &amp; Viral Suppression'!AE35)</f>
        <v>1</v>
      </c>
      <c r="AO26" s="19" t="b">
        <f>'Treatment &amp; Viral Suppression'!H35&lt;='Treatment &amp; Viral Suppression'!O35</f>
        <v>1</v>
      </c>
      <c r="AP26" s="19" t="b">
        <f>('Treatment &amp; Viral Suppression'!BI35+'Treatment &amp; Viral Suppression'!BJ35)&lt;='Treatment &amp; Viral Suppression'!O35</f>
        <v>1</v>
      </c>
      <c r="AQ26" s="19" t="b">
        <f>('Treatment &amp; Viral Suppression'!BS35+'Treatment &amp; Viral Suppression'!BU35)&lt;=('Treatment &amp; Viral Suppression'!BI35+'Treatment &amp; Viral Suppression'!BJ35)</f>
        <v>1</v>
      </c>
      <c r="AR26" s="19" t="b">
        <f>('Treatment &amp; Viral Suppression'!CA35+'Treatment &amp; Viral Suppression'!CB35)&lt;=Testing!DQ35</f>
        <v>1</v>
      </c>
      <c r="AS26" s="19" t="b">
        <f>'Treatment &amp; Viral Suppression'!Y35&gt;='Treatment &amp; Viral Suppression'!Z35</f>
        <v>1</v>
      </c>
      <c r="AT26" s="19" t="b">
        <f>'Treatment &amp; Viral Suppression'!AA35&lt;='Treatment &amp; Viral Suppression'!Z35</f>
        <v>1</v>
      </c>
    </row>
    <row r="27" spans="1:49" x14ac:dyDescent="0.3">
      <c r="A27" s="19" t="s">
        <v>436</v>
      </c>
      <c r="B27" s="20" t="b">
        <f>'Prevention &amp; Support'!G36=('Prevention &amp; Support'!K36+'Prevention &amp; Support'!O36)</f>
        <v>1</v>
      </c>
      <c r="C27" s="20" t="b">
        <f>'Prevention &amp; Support'!G36=('Prevention &amp; Support'!H36+'Prevention &amp; Support'!I36+'Prevention &amp; Support'!J36)</f>
        <v>1</v>
      </c>
      <c r="D27" s="20" t="b">
        <f>'Prevention &amp; Support'!G36=('Prevention &amp; Support'!L36+'Prevention &amp; Support'!N36+'Prevention &amp; Support'!P36+'Prevention &amp; Support'!Q36)</f>
        <v>1</v>
      </c>
      <c r="E27" s="20" t="b">
        <f>'Prevention &amp; Support'!BX36&lt;='Prevention &amp; Support'!CC36</f>
        <v>1</v>
      </c>
      <c r="F27" s="20" t="b">
        <f>'Prevention &amp; Support'!BE36=('Prevention &amp; Support'!BF36+'Prevention &amp; Support'!BG36+'Prevention &amp; Support'!BH36)</f>
        <v>1</v>
      </c>
      <c r="G27" s="20" t="b">
        <f>'Prevention &amp; Support'!BE36&gt;=('Prevention &amp; Support'!BI36+'Prevention &amp; Support'!BJ36+'Prevention &amp; Support'!BK36+'Prevention &amp; Support'!BL36+'Prevention &amp; Support'!BM36)</f>
        <v>1</v>
      </c>
      <c r="H27" s="20" t="b">
        <f>'Prevention &amp; Support'!CM36&gt;='Prevention &amp; Support'!CN36</f>
        <v>1</v>
      </c>
      <c r="I27" s="20" t="b">
        <f>'Prevention &amp; Support'!DQ36=('Prevention &amp; Support'!DW36+'Prevention &amp; Support'!DX36)</f>
        <v>1</v>
      </c>
      <c r="J27" s="20" t="b">
        <f>'Prevention &amp; Support'!DO36=('Prevention &amp; Support'!DR36+'Prevention &amp; Support'!DS36)</f>
        <v>1</v>
      </c>
      <c r="K27" s="20" t="b">
        <f>(Testing!G36+Testing!J36+Testing!M36+Testing!P36+Testing!S36+Testing!V36+Testing!Y36+Testing!AB36+Testing!AE36+Testing!AH36+Testing!AK36+Testing!AN36+Testing!AQ36+Testing!AT36+Testing!AW36)&gt;=(Testing!H36+Testing!K36+Testing!N36+Testing!Q36+Testing!T36+Testing!W36+Testing!Z36+Testing!AC36+Testing!AF36+Testing!AI36+Testing!AL36+Testing!AO36+Testing!AR36+Testing!AU36+Testing!AX36)</f>
        <v>1</v>
      </c>
      <c r="L27" s="20" t="b">
        <f>Testing!CW36&gt;=(Testing!CX36+Testing!CY36)</f>
        <v>1</v>
      </c>
      <c r="M27" s="20" t="b">
        <f>(Testing!CX36+Testing!CY36)&lt;=(Testing!G36+Testing!J36+Testing!M36+Testing!P36+Testing!S36+Testing!V36+Testing!Y36+Testing!AB36+Testing!AE36+Testing!AH36+Testing!AK36+Testing!AN36+Testing!AQ36+Testing!AT36+Testing!AW36+Testing!CX36+Testing!CY36)</f>
        <v>1</v>
      </c>
      <c r="N27" s="20" t="b">
        <f>(Testing!CX36+Testing!CZ36)&lt;=(Testing!H36+Testing!K36+Testing!N36+Testing!Q36+Testing!T36+Testing!W36+Testing!Z36+Testing!AC36+Testing!AF36+Testing!AI36+Testing!AL36+Testing!AO36+Testing!AR36+Testing!AU36+Testing!AX36+Testing!CX36+Testing!CZ36)</f>
        <v>1</v>
      </c>
      <c r="O27" s="20" t="b">
        <f>Testing!DC36=(Testing!DE36+Testing!DF36+Testing!DG36)</f>
        <v>1</v>
      </c>
      <c r="P27" s="20" t="b">
        <f>Testing!H36&lt;=Testing!G36</f>
        <v>1</v>
      </c>
      <c r="Q27" s="20" t="b">
        <f>Testing!K36&lt;=Testing!J36</f>
        <v>1</v>
      </c>
      <c r="R27" s="20" t="b">
        <f>Testing!N36&lt;=Testing!M36</f>
        <v>1</v>
      </c>
      <c r="S27" s="20" t="b">
        <f>Testing!Q36&lt;=Testing!P36</f>
        <v>1</v>
      </c>
      <c r="T27" s="20" t="b">
        <f>Testing!T36&lt;=Testing!S36</f>
        <v>1</v>
      </c>
      <c r="U27" s="20" t="b">
        <f>Testing!W36&lt;=Testing!V36</f>
        <v>1</v>
      </c>
      <c r="V27" s="20" t="b">
        <f>Testing!Z36&lt;=Testing!Y36</f>
        <v>1</v>
      </c>
      <c r="W27" s="20" t="b">
        <f>Testing!AC36&lt;=Testing!AB36</f>
        <v>1</v>
      </c>
      <c r="X27" s="20" t="b">
        <f>Testing!AF36&lt;=Testing!AE36</f>
        <v>1</v>
      </c>
      <c r="Y27" s="20" t="b">
        <f>Testing!AI36&lt;=Testing!AH36</f>
        <v>1</v>
      </c>
      <c r="Z27" s="20" t="b">
        <f>Testing!AL36&lt;=Testing!AK36</f>
        <v>1</v>
      </c>
      <c r="AA27" s="20" t="b">
        <f>Testing!AO36&lt;=Testing!AN36</f>
        <v>1</v>
      </c>
      <c r="AB27" s="20" t="b">
        <f>Testing!AR36&lt;=Testing!AQ36</f>
        <v>1</v>
      </c>
      <c r="AC27" s="20"/>
      <c r="AD27" s="20" t="b">
        <f>Testing!AX36&lt;=Testing!AW36</f>
        <v>1</v>
      </c>
      <c r="AE27" s="19" t="b">
        <f>Testing!DQ36&lt;=Testing!DP36</f>
        <v>1</v>
      </c>
      <c r="AF27" s="19" t="b">
        <f>Testing!EC36&lt;=Testing!EB36</f>
        <v>1</v>
      </c>
      <c r="AG27" s="19" t="b">
        <f>(Testing!DK36+Testing!DL36+Testing!DM36)&lt;=Testing!DJ36</f>
        <v>1</v>
      </c>
      <c r="AH27" s="19" t="b">
        <f>(Testing!EE36+Testing!EF36+Testing!EG36+Testing!EH36)&lt;=Testing!DZ4</f>
        <v>1</v>
      </c>
      <c r="AI27" s="19" t="b">
        <f>Testing!ED36&lt;=Testing!EC36</f>
        <v>1</v>
      </c>
      <c r="AJ27" s="19" t="b">
        <f>Testing!EO36&lt;='Treatment &amp; Viral Suppression'!O36</f>
        <v>1</v>
      </c>
      <c r="AK27" s="19" t="b">
        <f>('Treatment &amp; Viral Suppression'!CP36+'Treatment &amp; Viral Suppression'!CQ36+'Treatment &amp; Viral Suppression'!CR36+'Treatment &amp; Viral Suppression'!CS36+'Treatment &amp; Viral Suppression'!CT36+'Treatment &amp; Viral Suppression'!CU36+'Treatment &amp; Viral Suppression'!CV36+'Treatment &amp; Viral Suppression'!CW36+'Treatment &amp; Viral Suppression'!CX36)&lt;=Testing!EO36</f>
        <v>1</v>
      </c>
      <c r="AL27" s="19"/>
      <c r="AM27" s="19" t="b">
        <f>'Treatment &amp; Viral Suppression'!O36&gt;='Treatment &amp; Viral Suppression'!AB36</f>
        <v>1</v>
      </c>
      <c r="AN27" s="19" t="b">
        <f>'Treatment &amp; Viral Suppression'!AB36=('Treatment &amp; Viral Suppression'!AC36+'Treatment &amp; Viral Suppression'!AD36+'Treatment &amp; Viral Suppression'!AE36)</f>
        <v>1</v>
      </c>
      <c r="AO27" s="19" t="b">
        <f>'Treatment &amp; Viral Suppression'!H36&lt;='Treatment &amp; Viral Suppression'!O36</f>
        <v>1</v>
      </c>
      <c r="AP27" s="19" t="b">
        <f>('Treatment &amp; Viral Suppression'!BI36+'Treatment &amp; Viral Suppression'!BJ36)&lt;='Treatment &amp; Viral Suppression'!O36</f>
        <v>1</v>
      </c>
      <c r="AQ27" s="19" t="b">
        <f>('Treatment &amp; Viral Suppression'!BS36+'Treatment &amp; Viral Suppression'!BU36)&lt;=('Treatment &amp; Viral Suppression'!BI36+'Treatment &amp; Viral Suppression'!BJ36)</f>
        <v>1</v>
      </c>
      <c r="AR27" s="19" t="b">
        <f>('Treatment &amp; Viral Suppression'!CA36+'Treatment &amp; Viral Suppression'!CB36)&lt;=Testing!DQ36</f>
        <v>1</v>
      </c>
      <c r="AS27" s="19" t="b">
        <f>'Treatment &amp; Viral Suppression'!Y36&gt;='Treatment &amp; Viral Suppression'!Z36</f>
        <v>1</v>
      </c>
      <c r="AT27" s="19" t="b">
        <f>'Treatment &amp; Viral Suppression'!AA36&lt;='Treatment &amp; Viral Suppression'!Z36</f>
        <v>1</v>
      </c>
      <c r="AW27" s="92"/>
    </row>
    <row r="28" spans="1:49" x14ac:dyDescent="0.3">
      <c r="A28" s="21" t="s">
        <v>437</v>
      </c>
      <c r="B28" s="20" t="b">
        <f>'Prevention &amp; Support'!G37=('Prevention &amp; Support'!K37+'Prevention &amp; Support'!O37)</f>
        <v>1</v>
      </c>
      <c r="C28" s="20" t="b">
        <f>'Prevention &amp; Support'!G37=('Prevention &amp; Support'!H37+'Prevention &amp; Support'!I37+'Prevention &amp; Support'!J37)</f>
        <v>1</v>
      </c>
      <c r="D28" s="20" t="b">
        <f>'Prevention &amp; Support'!G37=('Prevention &amp; Support'!L37+'Prevention &amp; Support'!N37+'Prevention &amp; Support'!P37+'Prevention &amp; Support'!Q37)</f>
        <v>1</v>
      </c>
      <c r="E28" s="20" t="b">
        <f>'Prevention &amp; Support'!BX37&lt;='Prevention &amp; Support'!CC37</f>
        <v>1</v>
      </c>
      <c r="F28" s="20" t="b">
        <f>'Prevention &amp; Support'!BE37=('Prevention &amp; Support'!BF37+'Prevention &amp; Support'!BG37+'Prevention &amp; Support'!BH37)</f>
        <v>1</v>
      </c>
      <c r="G28" s="20" t="b">
        <f>'Prevention &amp; Support'!BE37&gt;=('Prevention &amp; Support'!BI37+'Prevention &amp; Support'!BJ37+'Prevention &amp; Support'!BK37+'Prevention &amp; Support'!BL37+'Prevention &amp; Support'!BM37)</f>
        <v>1</v>
      </c>
      <c r="H28" s="20" t="b">
        <f>'Prevention &amp; Support'!CM37&gt;='Prevention &amp; Support'!CN37</f>
        <v>1</v>
      </c>
      <c r="I28" s="20" t="b">
        <f>'Prevention &amp; Support'!DQ37=('Prevention &amp; Support'!DW37+'Prevention &amp; Support'!DX37)</f>
        <v>1</v>
      </c>
      <c r="J28" s="20" t="b">
        <f>'Prevention &amp; Support'!DO37=('Prevention &amp; Support'!DR37+'Prevention &amp; Support'!DS37)</f>
        <v>1</v>
      </c>
      <c r="K28" s="20" t="b">
        <f>(Testing!G37+Testing!J37+Testing!M37+Testing!P37+Testing!S37+Testing!V37+Testing!Y37+Testing!AB37+Testing!AE37+Testing!AH37+Testing!AK37+Testing!AN37+Testing!AQ37+Testing!AT37+Testing!AW37)&gt;=(Testing!H37+Testing!K37+Testing!N37+Testing!Q37+Testing!T37+Testing!W37+Testing!Z37+Testing!AC37+Testing!AF37+Testing!AI37+Testing!AL37+Testing!AO37+Testing!AR37+Testing!AU37+Testing!AX37)</f>
        <v>1</v>
      </c>
      <c r="L28" s="20" t="b">
        <f>Testing!CW37&gt;=(Testing!CX37+Testing!CY37)</f>
        <v>1</v>
      </c>
      <c r="M28" s="20" t="b">
        <f>(Testing!CX37+Testing!CY37)&lt;=(Testing!G37+Testing!J37+Testing!M37+Testing!P37+Testing!S37+Testing!V37+Testing!Y37+Testing!AB37+Testing!AE37+Testing!AH37+Testing!AK37+Testing!AN37+Testing!AQ37+Testing!AT37+Testing!AW37+Testing!CX37+Testing!CY37)</f>
        <v>1</v>
      </c>
      <c r="N28" s="20" t="b">
        <f>(Testing!CX37+Testing!CZ37)&lt;=(Testing!H37+Testing!K37+Testing!N37+Testing!Q37+Testing!T37+Testing!W37+Testing!Z37+Testing!AC37+Testing!AF37+Testing!AI37+Testing!AL37+Testing!AO37+Testing!AR37+Testing!AU37+Testing!AX37+Testing!CX37+Testing!CZ37)</f>
        <v>1</v>
      </c>
      <c r="O28" s="20" t="b">
        <f>Testing!DC37=(Testing!DE37+Testing!DF37+Testing!DG37)</f>
        <v>1</v>
      </c>
      <c r="P28" s="20" t="b">
        <f>Testing!H37&lt;=Testing!G37</f>
        <v>1</v>
      </c>
      <c r="Q28" s="20" t="b">
        <f>Testing!K37&lt;=Testing!J37</f>
        <v>1</v>
      </c>
      <c r="R28" s="20" t="b">
        <f>Testing!N37&lt;=Testing!M37</f>
        <v>1</v>
      </c>
      <c r="S28" s="20" t="b">
        <f>Testing!Q37&lt;=Testing!P37</f>
        <v>1</v>
      </c>
      <c r="T28" s="20" t="b">
        <f>Testing!T37&lt;=Testing!S37</f>
        <v>1</v>
      </c>
      <c r="U28" s="20" t="b">
        <f>Testing!W37&lt;=Testing!V37</f>
        <v>1</v>
      </c>
      <c r="V28" s="20" t="b">
        <f>Testing!Z37&lt;=Testing!Y37</f>
        <v>1</v>
      </c>
      <c r="W28" s="20" t="b">
        <f>Testing!AC37&lt;=Testing!AB37</f>
        <v>1</v>
      </c>
      <c r="X28" s="20" t="b">
        <f>Testing!AF37&lt;=Testing!AE37</f>
        <v>1</v>
      </c>
      <c r="Y28" s="20" t="b">
        <f>Testing!AI37&lt;=Testing!AH37</f>
        <v>1</v>
      </c>
      <c r="Z28" s="20" t="b">
        <f>Testing!AL37&lt;=Testing!AK37</f>
        <v>1</v>
      </c>
      <c r="AA28" s="20" t="b">
        <f>Testing!AO37&lt;=Testing!AN37</f>
        <v>1</v>
      </c>
      <c r="AB28" s="20" t="b">
        <f>Testing!AR37&lt;=Testing!AQ37</f>
        <v>1</v>
      </c>
      <c r="AC28" s="20"/>
      <c r="AD28" s="20" t="b">
        <f>Testing!AX37&lt;=Testing!AW37</f>
        <v>1</v>
      </c>
      <c r="AE28" s="19" t="b">
        <f>Testing!DQ37&lt;=Testing!DP37</f>
        <v>1</v>
      </c>
      <c r="AF28" s="19" t="b">
        <f>Testing!EC37&lt;=Testing!EB37</f>
        <v>1</v>
      </c>
      <c r="AG28" s="19" t="b">
        <f>(Testing!DK37+Testing!DL37+Testing!DM37)&lt;=Testing!DJ37</f>
        <v>1</v>
      </c>
      <c r="AH28" s="19" t="b">
        <f>(Testing!EE37+Testing!EF37+Testing!EG37+Testing!EH37)&lt;=Testing!DZ4</f>
        <v>1</v>
      </c>
      <c r="AI28" s="19" t="b">
        <f>Testing!ED37&lt;=Testing!EC37</f>
        <v>1</v>
      </c>
      <c r="AJ28" s="19" t="b">
        <f>Testing!EO37&lt;='Treatment &amp; Viral Suppression'!O37</f>
        <v>1</v>
      </c>
      <c r="AK28" s="19" t="b">
        <f>('Treatment &amp; Viral Suppression'!CP37+'Treatment &amp; Viral Suppression'!CQ37+'Treatment &amp; Viral Suppression'!CR37+'Treatment &amp; Viral Suppression'!CS37+'Treatment &amp; Viral Suppression'!CT37+'Treatment &amp; Viral Suppression'!CU37+'Treatment &amp; Viral Suppression'!CV37+'Treatment &amp; Viral Suppression'!CW37+'Treatment &amp; Viral Suppression'!CX37)&lt;=Testing!EO37</f>
        <v>1</v>
      </c>
      <c r="AL28" s="19"/>
      <c r="AM28" s="19" t="b">
        <f>'Treatment &amp; Viral Suppression'!O37&gt;='Treatment &amp; Viral Suppression'!AB37</f>
        <v>1</v>
      </c>
      <c r="AN28" s="19" t="b">
        <f>'Treatment &amp; Viral Suppression'!AB37=('Treatment &amp; Viral Suppression'!AC37+'Treatment &amp; Viral Suppression'!AD37+'Treatment &amp; Viral Suppression'!AE37)</f>
        <v>1</v>
      </c>
      <c r="AO28" s="19" t="b">
        <f>'Treatment &amp; Viral Suppression'!H37&lt;='Treatment &amp; Viral Suppression'!O37</f>
        <v>1</v>
      </c>
      <c r="AP28" s="19" t="b">
        <f>('Treatment &amp; Viral Suppression'!BI37+'Treatment &amp; Viral Suppression'!BJ37)&lt;='Treatment &amp; Viral Suppression'!O37</f>
        <v>1</v>
      </c>
      <c r="AQ28" s="19" t="b">
        <f>('Treatment &amp; Viral Suppression'!BS37+'Treatment &amp; Viral Suppression'!BU37)&lt;=('Treatment &amp; Viral Suppression'!BI37+'Treatment &amp; Viral Suppression'!BJ37)</f>
        <v>1</v>
      </c>
      <c r="AR28" s="19" t="b">
        <f>('Treatment &amp; Viral Suppression'!CA37+'Treatment &amp; Viral Suppression'!CB37)&lt;=Testing!DQ37</f>
        <v>1</v>
      </c>
      <c r="AS28" s="19" t="b">
        <f>'Treatment &amp; Viral Suppression'!Y37&gt;='Treatment &amp; Viral Suppression'!Z37</f>
        <v>1</v>
      </c>
      <c r="AT28" s="19" t="b">
        <f>'Treatment &amp; Viral Suppression'!AA37&lt;='Treatment &amp; Viral Suppression'!Z37</f>
        <v>1</v>
      </c>
    </row>
    <row r="29" spans="1:49" x14ac:dyDescent="0.3">
      <c r="A29" s="21" t="s">
        <v>438</v>
      </c>
      <c r="B29" s="20" t="b">
        <f>'Prevention &amp; Support'!G38=('Prevention &amp; Support'!K38+'Prevention &amp; Support'!O38)</f>
        <v>1</v>
      </c>
      <c r="C29" s="20" t="b">
        <f>'Prevention &amp; Support'!G38=('Prevention &amp; Support'!H38+'Prevention &amp; Support'!I38+'Prevention &amp; Support'!J38)</f>
        <v>1</v>
      </c>
      <c r="D29" s="20" t="b">
        <f>'Prevention &amp; Support'!G38=('Prevention &amp; Support'!L38+'Prevention &amp; Support'!N38+'Prevention &amp; Support'!P38+'Prevention &amp; Support'!Q38)</f>
        <v>1</v>
      </c>
      <c r="E29" s="20" t="b">
        <f>'Prevention &amp; Support'!BX38&lt;='Prevention &amp; Support'!CC38</f>
        <v>1</v>
      </c>
      <c r="F29" s="20" t="b">
        <f>'Prevention &amp; Support'!BE38=('Prevention &amp; Support'!BF38+'Prevention &amp; Support'!BG38+'Prevention &amp; Support'!BH38)</f>
        <v>1</v>
      </c>
      <c r="G29" s="20" t="b">
        <f>'Prevention &amp; Support'!BE38&gt;=('Prevention &amp; Support'!BI38+'Prevention &amp; Support'!BJ38+'Prevention &amp; Support'!BK38+'Prevention &amp; Support'!BL38+'Prevention &amp; Support'!BM38)</f>
        <v>1</v>
      </c>
      <c r="H29" s="20" t="b">
        <f>'Prevention &amp; Support'!CM38&gt;='Prevention &amp; Support'!CN38</f>
        <v>1</v>
      </c>
      <c r="I29" s="20" t="b">
        <f>'Prevention &amp; Support'!DQ38=('Prevention &amp; Support'!DW38+'Prevention &amp; Support'!DX38)</f>
        <v>1</v>
      </c>
      <c r="J29" s="20" t="b">
        <f>'Prevention &amp; Support'!DO38=('Prevention &amp; Support'!DR38+'Prevention &amp; Support'!DS38)</f>
        <v>1</v>
      </c>
      <c r="K29" s="20" t="b">
        <f>(Testing!G38+Testing!J38+Testing!M38+Testing!P38+Testing!S38+Testing!V38+Testing!Y38+Testing!AB38+Testing!AE38+Testing!AH38+Testing!AK38+Testing!AN38+Testing!AQ38+Testing!AT38+Testing!AW38)&gt;=(Testing!H38+Testing!K38+Testing!N38+Testing!Q38+Testing!T38+Testing!W38+Testing!Z38+Testing!AC38+Testing!AF38+Testing!AI38+Testing!AL38+Testing!AO38+Testing!AR38+Testing!AU38+Testing!AX38)</f>
        <v>1</v>
      </c>
      <c r="L29" s="20" t="b">
        <f>Testing!CW38&gt;=(Testing!CX38+Testing!CY38)</f>
        <v>1</v>
      </c>
      <c r="M29" s="20" t="b">
        <f>(Testing!CX38+Testing!CY38)&lt;=(Testing!G38+Testing!J38+Testing!M38+Testing!P38+Testing!S38+Testing!V38+Testing!Y38+Testing!AB38+Testing!AE38+Testing!AH38+Testing!AK38+Testing!AN38+Testing!AQ38+Testing!AT38+Testing!AW38+Testing!CX38+Testing!CY38)</f>
        <v>1</v>
      </c>
      <c r="N29" s="20" t="b">
        <f>(Testing!CX38+Testing!CZ38)&lt;=(Testing!H38+Testing!K38+Testing!N38+Testing!Q38+Testing!T38+Testing!W38+Testing!Z38+Testing!AC38+Testing!AF38+Testing!AI38+Testing!AL38+Testing!AO38+Testing!AR38+Testing!AU38+Testing!AX38+Testing!CX38+Testing!CZ38)</f>
        <v>1</v>
      </c>
      <c r="O29" s="20" t="b">
        <f>Testing!DC38=(Testing!DE38+Testing!DF38+Testing!DG38)</f>
        <v>1</v>
      </c>
      <c r="P29" s="20" t="b">
        <f>Testing!H38&lt;=Testing!G38</f>
        <v>1</v>
      </c>
      <c r="Q29" s="20" t="b">
        <f>Testing!K38&lt;=Testing!J38</f>
        <v>1</v>
      </c>
      <c r="R29" s="20" t="b">
        <f>Testing!N38&lt;=Testing!M38</f>
        <v>1</v>
      </c>
      <c r="S29" s="20" t="b">
        <f>Testing!Q38&lt;=Testing!P38</f>
        <v>1</v>
      </c>
      <c r="T29" s="20" t="b">
        <f>Testing!T38&lt;=Testing!S38</f>
        <v>1</v>
      </c>
      <c r="U29" s="20" t="b">
        <f>Testing!W38&lt;=Testing!V38</f>
        <v>1</v>
      </c>
      <c r="V29" s="20" t="b">
        <f>Testing!Z38&lt;=Testing!Y38</f>
        <v>1</v>
      </c>
      <c r="W29" s="20" t="b">
        <f>Testing!AC38&lt;=Testing!AB38</f>
        <v>1</v>
      </c>
      <c r="X29" s="20" t="b">
        <f>Testing!AF38&lt;=Testing!AE38</f>
        <v>1</v>
      </c>
      <c r="Y29" s="20" t="b">
        <f>Testing!AI38&lt;=Testing!AH38</f>
        <v>1</v>
      </c>
      <c r="Z29" s="20" t="b">
        <f>Testing!AL38&lt;=Testing!AK38</f>
        <v>1</v>
      </c>
      <c r="AA29" s="20" t="b">
        <f>Testing!AO38&lt;=Testing!AN38</f>
        <v>1</v>
      </c>
      <c r="AB29" s="20" t="b">
        <f>Testing!AR38&lt;=Testing!AQ38</f>
        <v>1</v>
      </c>
      <c r="AC29" s="20"/>
      <c r="AD29" s="20" t="b">
        <f>Testing!AX38&lt;=Testing!AW38</f>
        <v>1</v>
      </c>
      <c r="AE29" s="19" t="b">
        <f>Testing!DQ38&lt;=Testing!DP38</f>
        <v>1</v>
      </c>
      <c r="AF29" s="19" t="b">
        <f>Testing!EC38&lt;=Testing!EB38</f>
        <v>1</v>
      </c>
      <c r="AG29" s="19" t="b">
        <f>(Testing!DK38+Testing!DL38+Testing!DM38)&lt;=Testing!DJ38</f>
        <v>1</v>
      </c>
      <c r="AH29" s="19" t="b">
        <f>(Testing!EE38+Testing!EF38+Testing!EG38+Testing!EH38)&lt;=Testing!DZ4</f>
        <v>1</v>
      </c>
      <c r="AI29" s="19" t="b">
        <f>Testing!ED38&lt;=Testing!EC38</f>
        <v>1</v>
      </c>
      <c r="AJ29" s="19" t="b">
        <f>Testing!EO38&lt;='Treatment &amp; Viral Suppression'!O38</f>
        <v>1</v>
      </c>
      <c r="AK29" s="19" t="b">
        <f>('Treatment &amp; Viral Suppression'!CP38+'Treatment &amp; Viral Suppression'!CQ38+'Treatment &amp; Viral Suppression'!CR38+'Treatment &amp; Viral Suppression'!CS38+'Treatment &amp; Viral Suppression'!CT38+'Treatment &amp; Viral Suppression'!CU38+'Treatment &amp; Viral Suppression'!CV38+'Treatment &amp; Viral Suppression'!CW38+'Treatment &amp; Viral Suppression'!CX38)&lt;=Testing!EO38</f>
        <v>1</v>
      </c>
      <c r="AL29" s="19"/>
      <c r="AM29" s="19" t="b">
        <f>'Treatment &amp; Viral Suppression'!O38&gt;='Treatment &amp; Viral Suppression'!AB38</f>
        <v>1</v>
      </c>
      <c r="AN29" s="19" t="b">
        <f>'Treatment &amp; Viral Suppression'!AB38=('Treatment &amp; Viral Suppression'!AC38+'Treatment &amp; Viral Suppression'!AD38+'Treatment &amp; Viral Suppression'!AE38)</f>
        <v>1</v>
      </c>
      <c r="AO29" s="19" t="b">
        <f>'Treatment &amp; Viral Suppression'!H38&lt;='Treatment &amp; Viral Suppression'!O38</f>
        <v>1</v>
      </c>
      <c r="AP29" s="19" t="b">
        <f>('Treatment &amp; Viral Suppression'!BI38+'Treatment &amp; Viral Suppression'!BJ38)&lt;='Treatment &amp; Viral Suppression'!O38</f>
        <v>1</v>
      </c>
      <c r="AQ29" s="19" t="b">
        <f>('Treatment &amp; Viral Suppression'!BS38+'Treatment &amp; Viral Suppression'!BU38)&lt;=('Treatment &amp; Viral Suppression'!BI38+'Treatment &amp; Viral Suppression'!BJ38)</f>
        <v>1</v>
      </c>
      <c r="AR29" s="19" t="b">
        <f>('Treatment &amp; Viral Suppression'!CA38+'Treatment &amp; Viral Suppression'!CB38)&lt;=Testing!DQ38</f>
        <v>1</v>
      </c>
      <c r="AS29" s="19" t="b">
        <f>'Treatment &amp; Viral Suppression'!Y38&gt;='Treatment &amp; Viral Suppression'!Z38</f>
        <v>1</v>
      </c>
      <c r="AT29" s="19" t="b">
        <f>'Treatment &amp; Viral Suppression'!AA38&lt;='Treatment &amp; Viral Suppression'!Z38</f>
        <v>1</v>
      </c>
    </row>
    <row r="30" spans="1:49" x14ac:dyDescent="0.3">
      <c r="A30" s="21" t="s">
        <v>439</v>
      </c>
      <c r="B30" s="20" t="b">
        <f>'Prevention &amp; Support'!G39=('Prevention &amp; Support'!K39+'Prevention &amp; Support'!O39)</f>
        <v>1</v>
      </c>
      <c r="C30" s="20" t="b">
        <f>'Prevention &amp; Support'!G39=('Prevention &amp; Support'!H39+'Prevention &amp; Support'!I39+'Prevention &amp; Support'!J39)</f>
        <v>1</v>
      </c>
      <c r="D30" s="20" t="b">
        <f>'Prevention &amp; Support'!G39=('Prevention &amp; Support'!L39+'Prevention &amp; Support'!N39+'Prevention &amp; Support'!P39+'Prevention &amp; Support'!Q39)</f>
        <v>1</v>
      </c>
      <c r="E30" s="20" t="b">
        <f>'Prevention &amp; Support'!BX39&lt;='Prevention &amp; Support'!CC39</f>
        <v>1</v>
      </c>
      <c r="F30" s="20" t="b">
        <f>'Prevention &amp; Support'!BE39=('Prevention &amp; Support'!BF39+'Prevention &amp; Support'!BG39+'Prevention &amp; Support'!BH39)</f>
        <v>1</v>
      </c>
      <c r="G30" s="20" t="b">
        <f>'Prevention &amp; Support'!BE39&gt;=('Prevention &amp; Support'!BI39+'Prevention &amp; Support'!BJ39+'Prevention &amp; Support'!BK39+'Prevention &amp; Support'!BL39+'Prevention &amp; Support'!BM39)</f>
        <v>1</v>
      </c>
      <c r="H30" s="20" t="b">
        <f>'Prevention &amp; Support'!CM39&gt;='Prevention &amp; Support'!CN39</f>
        <v>1</v>
      </c>
      <c r="I30" s="20" t="b">
        <f>'Prevention &amp; Support'!DQ39=('Prevention &amp; Support'!DW39+'Prevention &amp; Support'!DX39)</f>
        <v>1</v>
      </c>
      <c r="J30" s="20" t="b">
        <f>'Prevention &amp; Support'!DO39=('Prevention &amp; Support'!DR39+'Prevention &amp; Support'!DS39)</f>
        <v>1</v>
      </c>
      <c r="K30" s="20" t="b">
        <f>(Testing!G39+Testing!J39+Testing!M39+Testing!P39+Testing!S39+Testing!V39+Testing!Y39+Testing!AB39+Testing!AE39+Testing!AH39+Testing!AK39+Testing!AN39+Testing!AQ39+Testing!AT39+Testing!AW39)&gt;=(Testing!H39+Testing!K39+Testing!N39+Testing!Q39+Testing!T39+Testing!W39+Testing!Z39+Testing!AC39+Testing!AF39+Testing!AI39+Testing!AL39+Testing!AO39+Testing!AR39+Testing!AU39+Testing!AX39)</f>
        <v>1</v>
      </c>
      <c r="L30" s="20" t="b">
        <f>Testing!CW39&gt;=(Testing!CX39+Testing!CY39)</f>
        <v>1</v>
      </c>
      <c r="M30" s="20" t="b">
        <f>(Testing!CX39+Testing!CY39)&lt;=(Testing!G39+Testing!J39+Testing!M39+Testing!P39+Testing!S39+Testing!V39+Testing!Y39+Testing!AB39+Testing!AE39+Testing!AH39+Testing!AK39+Testing!AN39+Testing!AQ39+Testing!AT39+Testing!AW39+Testing!CX39+Testing!CY39)</f>
        <v>1</v>
      </c>
      <c r="N30" s="20" t="b">
        <f>(Testing!CX39+Testing!CZ39)&lt;=(Testing!H39+Testing!K39+Testing!N39+Testing!Q39+Testing!T39+Testing!W39+Testing!Z39+Testing!AC39+Testing!AF39+Testing!AI39+Testing!AL39+Testing!AO39+Testing!AR39+Testing!AU39+Testing!AX39+Testing!CX39+Testing!CZ39)</f>
        <v>1</v>
      </c>
      <c r="O30" s="20" t="b">
        <f>Testing!DC39=(Testing!DE39+Testing!DF39+Testing!DG39)</f>
        <v>1</v>
      </c>
      <c r="P30" s="20" t="b">
        <f>Testing!H39&lt;=Testing!G39</f>
        <v>1</v>
      </c>
      <c r="Q30" s="20" t="b">
        <f>Testing!K39&lt;=Testing!J39</f>
        <v>1</v>
      </c>
      <c r="R30" s="20" t="b">
        <f>Testing!N39&lt;=Testing!M39</f>
        <v>1</v>
      </c>
      <c r="S30" s="20" t="b">
        <f>Testing!Q39&lt;=Testing!P39</f>
        <v>1</v>
      </c>
      <c r="T30" s="20" t="b">
        <f>Testing!T39&lt;=Testing!S39</f>
        <v>1</v>
      </c>
      <c r="U30" s="20" t="b">
        <f>Testing!W39&lt;=Testing!V39</f>
        <v>1</v>
      </c>
      <c r="V30" s="20" t="b">
        <f>Testing!Z39&lt;=Testing!Y39</f>
        <v>1</v>
      </c>
      <c r="W30" s="20" t="b">
        <f>Testing!AC39&lt;=Testing!AB39</f>
        <v>1</v>
      </c>
      <c r="X30" s="20" t="b">
        <f>Testing!AF39&lt;=Testing!AE39</f>
        <v>1</v>
      </c>
      <c r="Y30" s="20" t="b">
        <f>Testing!AI39&lt;=Testing!AH39</f>
        <v>1</v>
      </c>
      <c r="Z30" s="20" t="b">
        <f>Testing!AL39&lt;=Testing!AK39</f>
        <v>1</v>
      </c>
      <c r="AA30" s="20" t="b">
        <f>Testing!AO39&lt;=Testing!AN39</f>
        <v>1</v>
      </c>
      <c r="AB30" s="20" t="b">
        <f>Testing!AR39&lt;=Testing!AQ39</f>
        <v>1</v>
      </c>
      <c r="AC30" s="20"/>
      <c r="AD30" s="20" t="b">
        <f>Testing!AX39&lt;=Testing!AW39</f>
        <v>1</v>
      </c>
      <c r="AE30" s="19" t="b">
        <f>Testing!DQ39&lt;=Testing!DP39</f>
        <v>1</v>
      </c>
      <c r="AF30" s="19" t="b">
        <f>Testing!EC39&lt;=Testing!EB39</f>
        <v>1</v>
      </c>
      <c r="AG30" s="19" t="b">
        <f>(Testing!DK39+Testing!DL39+Testing!DM39)&lt;=Testing!DJ39</f>
        <v>1</v>
      </c>
      <c r="AH30" s="19" t="b">
        <f>(Testing!EE39+Testing!EF39+Testing!EG39+Testing!EH39)&lt;=Testing!DZ4</f>
        <v>1</v>
      </c>
      <c r="AI30" s="19" t="b">
        <f>Testing!ED39&lt;=Testing!EC39</f>
        <v>1</v>
      </c>
      <c r="AJ30" s="19" t="b">
        <f>Testing!EO39&lt;='Treatment &amp; Viral Suppression'!O39</f>
        <v>1</v>
      </c>
      <c r="AK30" s="19" t="b">
        <f>('Treatment &amp; Viral Suppression'!CP39+'Treatment &amp; Viral Suppression'!CQ39+'Treatment &amp; Viral Suppression'!CR39+'Treatment &amp; Viral Suppression'!CS39+'Treatment &amp; Viral Suppression'!CT39+'Treatment &amp; Viral Suppression'!CU39+'Treatment &amp; Viral Suppression'!CV39+'Treatment &amp; Viral Suppression'!CW39+'Treatment &amp; Viral Suppression'!CX39)&lt;=Testing!EO39</f>
        <v>1</v>
      </c>
      <c r="AL30" s="19"/>
      <c r="AM30" s="19" t="b">
        <f>'Treatment &amp; Viral Suppression'!O39&gt;='Treatment &amp; Viral Suppression'!AB39</f>
        <v>1</v>
      </c>
      <c r="AN30" s="19" t="b">
        <f>'Treatment &amp; Viral Suppression'!AB39=('Treatment &amp; Viral Suppression'!AC39+'Treatment &amp; Viral Suppression'!AD39+'Treatment &amp; Viral Suppression'!AE39)</f>
        <v>1</v>
      </c>
      <c r="AO30" s="19" t="b">
        <f>'Treatment &amp; Viral Suppression'!H39&lt;='Treatment &amp; Viral Suppression'!O39</f>
        <v>1</v>
      </c>
      <c r="AP30" s="19" t="b">
        <f>('Treatment &amp; Viral Suppression'!BI39+'Treatment &amp; Viral Suppression'!BJ39)&lt;='Treatment &amp; Viral Suppression'!O39</f>
        <v>1</v>
      </c>
      <c r="AQ30" s="19" t="b">
        <f>('Treatment &amp; Viral Suppression'!BS39+'Treatment &amp; Viral Suppression'!BU39)&lt;=('Treatment &amp; Viral Suppression'!BI39+'Treatment &amp; Viral Suppression'!BJ39)</f>
        <v>1</v>
      </c>
      <c r="AR30" s="19" t="b">
        <f>('Treatment &amp; Viral Suppression'!CA39+'Treatment &amp; Viral Suppression'!CB39)&lt;=Testing!DQ39</f>
        <v>1</v>
      </c>
      <c r="AS30" s="19" t="b">
        <f>'Treatment &amp; Viral Suppression'!Y39&gt;='Treatment &amp; Viral Suppression'!Z39</f>
        <v>1</v>
      </c>
      <c r="AT30" s="19" t="b">
        <f>'Treatment &amp; Viral Suppression'!AA39&lt;='Treatment &amp; Viral Suppression'!Z39</f>
        <v>1</v>
      </c>
    </row>
    <row r="31" spans="1:49" x14ac:dyDescent="0.3">
      <c r="A31" s="21" t="s">
        <v>440</v>
      </c>
      <c r="B31" s="20" t="b">
        <f>'Prevention &amp; Support'!G40=('Prevention &amp; Support'!K40+'Prevention &amp; Support'!O40)</f>
        <v>1</v>
      </c>
      <c r="C31" s="20" t="b">
        <f>'Prevention &amp; Support'!G40=('Prevention &amp; Support'!H40+'Prevention &amp; Support'!I40+'Prevention &amp; Support'!J40)</f>
        <v>1</v>
      </c>
      <c r="D31" s="20" t="b">
        <f>'Prevention &amp; Support'!G40=('Prevention &amp; Support'!L40+'Prevention &amp; Support'!N40+'Prevention &amp; Support'!P40+'Prevention &amp; Support'!Q40)</f>
        <v>1</v>
      </c>
      <c r="E31" s="20" t="b">
        <f>'Prevention &amp; Support'!BX40&lt;='Prevention &amp; Support'!CC40</f>
        <v>1</v>
      </c>
      <c r="F31" s="20" t="b">
        <f>'Prevention &amp; Support'!BE40=('Prevention &amp; Support'!BF40+'Prevention &amp; Support'!BG40+'Prevention &amp; Support'!BH40)</f>
        <v>1</v>
      </c>
      <c r="G31" s="20" t="b">
        <f>'Prevention &amp; Support'!BE40&gt;=('Prevention &amp; Support'!BI40+'Prevention &amp; Support'!BJ40+'Prevention &amp; Support'!BK40+'Prevention &amp; Support'!BL40+'Prevention &amp; Support'!BM40)</f>
        <v>1</v>
      </c>
      <c r="H31" s="20" t="b">
        <f>'Prevention &amp; Support'!CM40&gt;='Prevention &amp; Support'!CN40</f>
        <v>1</v>
      </c>
      <c r="I31" s="20" t="b">
        <f>'Prevention &amp; Support'!DQ40=('Prevention &amp; Support'!DW40+'Prevention &amp; Support'!DX40)</f>
        <v>1</v>
      </c>
      <c r="J31" s="20" t="b">
        <f>'Prevention &amp; Support'!DO40=('Prevention &amp; Support'!DR40+'Prevention &amp; Support'!DS40)</f>
        <v>1</v>
      </c>
      <c r="K31" s="20" t="b">
        <f>(Testing!G40+Testing!J40+Testing!M40+Testing!P40+Testing!S40+Testing!V40+Testing!Y40+Testing!AB40+Testing!AE40+Testing!AH40+Testing!AK40+Testing!AN40+Testing!AQ40+Testing!AT40+Testing!AW40)&gt;=(Testing!H40+Testing!K40+Testing!N40+Testing!Q40+Testing!T40+Testing!W40+Testing!Z40+Testing!AC40+Testing!AF40+Testing!AI40+Testing!AL40+Testing!AO40+Testing!AR40+Testing!AU40+Testing!AX40)</f>
        <v>1</v>
      </c>
      <c r="L31" s="20" t="b">
        <f>Testing!CW40&gt;=(Testing!CX40+Testing!CY40)</f>
        <v>1</v>
      </c>
      <c r="M31" s="20" t="b">
        <f>(Testing!CX40+Testing!CY40)&lt;=(Testing!G40+Testing!J40+Testing!M40+Testing!P40+Testing!S40+Testing!V40+Testing!Y40+Testing!AB40+Testing!AE40+Testing!AH40+Testing!AK40+Testing!AN40+Testing!AQ40+Testing!AT40+Testing!AW40+Testing!CX40+Testing!CY40)</f>
        <v>1</v>
      </c>
      <c r="N31" s="20" t="b">
        <f>(Testing!CX40+Testing!CZ40)&lt;=(Testing!H40+Testing!K40+Testing!N40+Testing!Q40+Testing!T40+Testing!W40+Testing!Z40+Testing!AC40+Testing!AF40+Testing!AI40+Testing!AL40+Testing!AO40+Testing!AR40+Testing!AU40+Testing!AX40+Testing!CX40+Testing!CZ40)</f>
        <v>1</v>
      </c>
      <c r="O31" s="20" t="b">
        <f>Testing!DC40=(Testing!DE40+Testing!DF40+Testing!DG40)</f>
        <v>1</v>
      </c>
      <c r="P31" s="20" t="b">
        <f>Testing!H40&lt;=Testing!G40</f>
        <v>1</v>
      </c>
      <c r="Q31" s="20" t="b">
        <f>Testing!K40&lt;=Testing!J40</f>
        <v>1</v>
      </c>
      <c r="R31" s="20" t="b">
        <f>Testing!N40&lt;=Testing!M40</f>
        <v>1</v>
      </c>
      <c r="S31" s="20" t="b">
        <f>Testing!Q40&lt;=Testing!P40</f>
        <v>1</v>
      </c>
      <c r="T31" s="20" t="b">
        <f>Testing!T40&lt;=Testing!S40</f>
        <v>1</v>
      </c>
      <c r="U31" s="20" t="b">
        <f>Testing!W40&lt;=Testing!V40</f>
        <v>1</v>
      </c>
      <c r="V31" s="20" t="b">
        <f>Testing!Z40&lt;=Testing!Y40</f>
        <v>1</v>
      </c>
      <c r="W31" s="20" t="b">
        <f>Testing!AC40&lt;=Testing!AB40</f>
        <v>1</v>
      </c>
      <c r="X31" s="20" t="b">
        <f>Testing!AF40&lt;=Testing!AE40</f>
        <v>1</v>
      </c>
      <c r="Y31" s="20" t="b">
        <f>Testing!AI40&lt;=Testing!AH40</f>
        <v>1</v>
      </c>
      <c r="Z31" s="20" t="b">
        <f>Testing!AL40&lt;=Testing!AK40</f>
        <v>1</v>
      </c>
      <c r="AA31" s="20" t="b">
        <f>Testing!AO40&lt;=Testing!AN40</f>
        <v>1</v>
      </c>
      <c r="AB31" s="20" t="b">
        <f>Testing!AR40&lt;=Testing!AQ40</f>
        <v>1</v>
      </c>
      <c r="AC31" s="20"/>
      <c r="AD31" s="20" t="b">
        <f>Testing!AX40&lt;=Testing!AW40</f>
        <v>1</v>
      </c>
      <c r="AE31" s="19" t="b">
        <f>Testing!DQ40&lt;=Testing!DP40</f>
        <v>1</v>
      </c>
      <c r="AF31" s="19" t="b">
        <f>Testing!EC40&lt;=Testing!EB40</f>
        <v>1</v>
      </c>
      <c r="AG31" s="19" t="b">
        <f>(Testing!DK40+Testing!DL40+Testing!DM40)&lt;=Testing!DJ40</f>
        <v>1</v>
      </c>
      <c r="AH31" s="19" t="b">
        <f>(Testing!EE40+Testing!EF40+Testing!EG40+Testing!EH40)&lt;=Testing!DZ4</f>
        <v>1</v>
      </c>
      <c r="AI31" s="19" t="b">
        <f>Testing!ED40&lt;=Testing!EC40</f>
        <v>1</v>
      </c>
      <c r="AJ31" s="19" t="b">
        <f>Testing!EO40&lt;='Treatment &amp; Viral Suppression'!O40</f>
        <v>1</v>
      </c>
      <c r="AK31" s="19" t="b">
        <f>('Treatment &amp; Viral Suppression'!CP40+'Treatment &amp; Viral Suppression'!CQ40+'Treatment &amp; Viral Suppression'!CR40+'Treatment &amp; Viral Suppression'!CS40+'Treatment &amp; Viral Suppression'!CT40+'Treatment &amp; Viral Suppression'!CU40+'Treatment &amp; Viral Suppression'!CV40+'Treatment &amp; Viral Suppression'!CW40+'Treatment &amp; Viral Suppression'!CX40)&lt;=Testing!EO40</f>
        <v>1</v>
      </c>
      <c r="AL31" s="19"/>
      <c r="AM31" s="19" t="b">
        <f>'Treatment &amp; Viral Suppression'!O40&gt;='Treatment &amp; Viral Suppression'!AB40</f>
        <v>1</v>
      </c>
      <c r="AN31" s="19" t="b">
        <f>'Treatment &amp; Viral Suppression'!AB40=('Treatment &amp; Viral Suppression'!AC40+'Treatment &amp; Viral Suppression'!AD40+'Treatment &amp; Viral Suppression'!AE40)</f>
        <v>1</v>
      </c>
      <c r="AO31" s="19" t="b">
        <f>'Treatment &amp; Viral Suppression'!H40&lt;='Treatment &amp; Viral Suppression'!O40</f>
        <v>1</v>
      </c>
      <c r="AP31" s="19" t="b">
        <f>('Treatment &amp; Viral Suppression'!BI40+'Treatment &amp; Viral Suppression'!BJ40)&lt;='Treatment &amp; Viral Suppression'!O40</f>
        <v>1</v>
      </c>
      <c r="AQ31" s="19" t="b">
        <f>('Treatment &amp; Viral Suppression'!BS40+'Treatment &amp; Viral Suppression'!BU40)&lt;=('Treatment &amp; Viral Suppression'!BI40+'Treatment &amp; Viral Suppression'!BJ40)</f>
        <v>1</v>
      </c>
      <c r="AR31" s="19" t="b">
        <f>('Treatment &amp; Viral Suppression'!CA40+'Treatment &amp; Viral Suppression'!CB40)&lt;=Testing!DQ40</f>
        <v>1</v>
      </c>
      <c r="AS31" s="19" t="b">
        <f>'Treatment &amp; Viral Suppression'!Y40&gt;='Treatment &amp; Viral Suppression'!Z40</f>
        <v>1</v>
      </c>
      <c r="AT31" s="19" t="b">
        <f>'Treatment &amp; Viral Suppression'!AA40&lt;='Treatment &amp; Viral Suppression'!Z40</f>
        <v>1</v>
      </c>
    </row>
    <row r="32" spans="1:49" x14ac:dyDescent="0.3">
      <c r="A32" s="21" t="s">
        <v>441</v>
      </c>
      <c r="B32" s="20" t="b">
        <f>'Prevention &amp; Support'!G41=('Prevention &amp; Support'!K41+'Prevention &amp; Support'!O41)</f>
        <v>0</v>
      </c>
      <c r="C32" s="20" t="b">
        <f>'Prevention &amp; Support'!G41=('Prevention &amp; Support'!H41+'Prevention &amp; Support'!I41+'Prevention &amp; Support'!J41)</f>
        <v>1</v>
      </c>
      <c r="D32" s="20" t="b">
        <f>'Prevention &amp; Support'!G41=('Prevention &amp; Support'!L41+'Prevention &amp; Support'!N41+'Prevention &amp; Support'!P41+'Prevention &amp; Support'!Q41)</f>
        <v>1</v>
      </c>
      <c r="E32" s="20" t="b">
        <f>'Prevention &amp; Support'!BX41&lt;='Prevention &amp; Support'!CC41</f>
        <v>1</v>
      </c>
      <c r="F32" s="20" t="b">
        <f>'Prevention &amp; Support'!BE41=('Prevention &amp; Support'!BF41+'Prevention &amp; Support'!BG41+'Prevention &amp; Support'!BH41)</f>
        <v>1</v>
      </c>
      <c r="G32" s="20" t="b">
        <f>'Prevention &amp; Support'!BE41&gt;=('Prevention &amp; Support'!BI41+'Prevention &amp; Support'!BJ41+'Prevention &amp; Support'!BK41+'Prevention &amp; Support'!BL41+'Prevention &amp; Support'!BM41)</f>
        <v>1</v>
      </c>
      <c r="H32" s="20" t="b">
        <f>'Prevention &amp; Support'!CM41&gt;='Prevention &amp; Support'!CN41</f>
        <v>1</v>
      </c>
      <c r="I32" s="20" t="b">
        <f>'Prevention &amp; Support'!DQ41=('Prevention &amp; Support'!DW41+'Prevention &amp; Support'!DX41)</f>
        <v>1</v>
      </c>
      <c r="J32" s="20" t="b">
        <f>'Prevention &amp; Support'!DO41=('Prevention &amp; Support'!DR41+'Prevention &amp; Support'!DS41)</f>
        <v>1</v>
      </c>
      <c r="K32" s="20" t="b">
        <f>(Testing!G41+Testing!J41+Testing!M41+Testing!P41+Testing!S41+Testing!V41+Testing!Y41+Testing!AB41+Testing!AE41+Testing!AH41+Testing!AK41+Testing!AN41+Testing!AQ41+Testing!AT41+Testing!AW41)&gt;=(Testing!H41+Testing!K41+Testing!N41+Testing!Q41+Testing!T41+Testing!W41+Testing!Z41+Testing!AC41+Testing!AF41+Testing!AI41+Testing!AL41+Testing!AO41+Testing!AR41+Testing!AU41+Testing!AX41)</f>
        <v>1</v>
      </c>
      <c r="L32" s="20" t="b">
        <f>Testing!CW41&gt;=(Testing!CX41+Testing!CY41)</f>
        <v>1</v>
      </c>
      <c r="M32" s="20" t="b">
        <f>(Testing!CX41+Testing!CY41)&lt;=(Testing!G41+Testing!J41+Testing!M41+Testing!P41+Testing!S41+Testing!V41+Testing!Y41+Testing!AB41+Testing!AE41+Testing!AH41+Testing!AK41+Testing!AN41+Testing!AQ41+Testing!AT41+Testing!AW41+Testing!CX41+Testing!CY41)</f>
        <v>1</v>
      </c>
      <c r="N32" s="20" t="b">
        <f>(Testing!CX41+Testing!CZ41)&lt;=(Testing!H41+Testing!K41+Testing!N41+Testing!Q41+Testing!T41+Testing!W41+Testing!Z41+Testing!AC41+Testing!AF41+Testing!AI41+Testing!AL41+Testing!AO41+Testing!AR41+Testing!AU41+Testing!AX41+Testing!CX41+Testing!CZ41)</f>
        <v>1</v>
      </c>
      <c r="O32" s="20" t="b">
        <f>Testing!DC41=(Testing!DE41+Testing!DF41+Testing!DG41)</f>
        <v>1</v>
      </c>
      <c r="P32" s="20" t="b">
        <f>Testing!H41&lt;=Testing!G41</f>
        <v>1</v>
      </c>
      <c r="Q32" s="20" t="b">
        <f>Testing!K41&lt;=Testing!J41</f>
        <v>1</v>
      </c>
      <c r="R32" s="20" t="b">
        <f>Testing!N41&lt;=Testing!M41</f>
        <v>1</v>
      </c>
      <c r="S32" s="20" t="b">
        <f>Testing!Q41&lt;=Testing!P41</f>
        <v>1</v>
      </c>
      <c r="T32" s="20" t="b">
        <f>Testing!T41&lt;=Testing!S41</f>
        <v>1</v>
      </c>
      <c r="U32" s="20" t="b">
        <f>Testing!W41&lt;=Testing!V41</f>
        <v>1</v>
      </c>
      <c r="V32" s="20" t="b">
        <f>Testing!Z41&lt;=Testing!Y41</f>
        <v>1</v>
      </c>
      <c r="W32" s="20" t="b">
        <f>Testing!AC41&lt;=Testing!AB41</f>
        <v>1</v>
      </c>
      <c r="X32" s="20" t="b">
        <f>Testing!AF41&lt;=Testing!AE41</f>
        <v>1</v>
      </c>
      <c r="Y32" s="20" t="b">
        <f>Testing!AI41&lt;=Testing!AH41</f>
        <v>1</v>
      </c>
      <c r="Z32" s="20" t="b">
        <f>Testing!AL41&lt;=Testing!AK41</f>
        <v>1</v>
      </c>
      <c r="AA32" s="20" t="b">
        <f>Testing!AO41&lt;=Testing!AN41</f>
        <v>1</v>
      </c>
      <c r="AB32" s="20" t="b">
        <f>Testing!AR41&lt;=Testing!AQ41</f>
        <v>1</v>
      </c>
      <c r="AC32" s="20"/>
      <c r="AD32" s="20" t="b">
        <f>Testing!AX41&lt;=Testing!AW41</f>
        <v>1</v>
      </c>
      <c r="AE32" s="19" t="b">
        <f>Testing!DQ41&lt;=Testing!DP41</f>
        <v>1</v>
      </c>
      <c r="AF32" s="19" t="b">
        <f>Testing!EC41&lt;=Testing!EB41</f>
        <v>1</v>
      </c>
      <c r="AG32" s="19" t="b">
        <f>(Testing!DK41+Testing!DL41+Testing!DM41)&lt;=Testing!DJ41</f>
        <v>1</v>
      </c>
      <c r="AH32" s="19" t="b">
        <f>(Testing!EE41+Testing!EF41+Testing!EG41+Testing!EH41)&lt;=Testing!DZ4</f>
        <v>1</v>
      </c>
      <c r="AI32" s="19" t="b">
        <f>Testing!ED41&lt;=Testing!EC41</f>
        <v>1</v>
      </c>
      <c r="AJ32" s="19" t="b">
        <f>Testing!EO41&lt;='Treatment &amp; Viral Suppression'!O41</f>
        <v>1</v>
      </c>
      <c r="AK32" s="19" t="b">
        <f>('Treatment &amp; Viral Suppression'!CP41+'Treatment &amp; Viral Suppression'!CQ41+'Treatment &amp; Viral Suppression'!CR41+'Treatment &amp; Viral Suppression'!CS41+'Treatment &amp; Viral Suppression'!CT41+'Treatment &amp; Viral Suppression'!CU41+'Treatment &amp; Viral Suppression'!CV41+'Treatment &amp; Viral Suppression'!CW41+'Treatment &amp; Viral Suppression'!CX41)&lt;=Testing!EO41</f>
        <v>1</v>
      </c>
      <c r="AL32" s="19"/>
      <c r="AM32" s="19" t="b">
        <f>'Treatment &amp; Viral Suppression'!O41&gt;='Treatment &amp; Viral Suppression'!AB41</f>
        <v>1</v>
      </c>
      <c r="AN32" s="19" t="b">
        <f>'Treatment &amp; Viral Suppression'!AB41=('Treatment &amp; Viral Suppression'!AC41+'Treatment &amp; Viral Suppression'!AD41+'Treatment &amp; Viral Suppression'!AE41)</f>
        <v>1</v>
      </c>
      <c r="AO32" s="19" t="b">
        <f>'Treatment &amp; Viral Suppression'!H41&lt;='Treatment &amp; Viral Suppression'!O41</f>
        <v>1</v>
      </c>
      <c r="AP32" s="19" t="b">
        <f>('Treatment &amp; Viral Suppression'!BI41+'Treatment &amp; Viral Suppression'!BJ41)&lt;='Treatment &amp; Viral Suppression'!O41</f>
        <v>1</v>
      </c>
      <c r="AQ32" s="19" t="b">
        <f>('Treatment &amp; Viral Suppression'!BS41+'Treatment &amp; Viral Suppression'!BU41)&lt;=('Treatment &amp; Viral Suppression'!BI41+'Treatment &amp; Viral Suppression'!BJ41)</f>
        <v>1</v>
      </c>
      <c r="AR32" s="19" t="b">
        <f>('Treatment &amp; Viral Suppression'!CA41+'Treatment &amp; Viral Suppression'!CB41)&lt;=Testing!DQ41</f>
        <v>1</v>
      </c>
      <c r="AS32" s="19" t="b">
        <f>'Treatment &amp; Viral Suppression'!Y41&gt;='Treatment &amp; Viral Suppression'!Z41</f>
        <v>1</v>
      </c>
      <c r="AT32" s="19" t="b">
        <f>'Treatment &amp; Viral Suppression'!AA41&lt;='Treatment &amp; Viral Suppression'!Z41</f>
        <v>1</v>
      </c>
    </row>
    <row r="33" spans="1:46" x14ac:dyDescent="0.3">
      <c r="A33" s="21" t="s">
        <v>442</v>
      </c>
      <c r="B33" s="20" t="b">
        <f>'Prevention &amp; Support'!G42=('Prevention &amp; Support'!K42+'Prevention &amp; Support'!O42)</f>
        <v>1</v>
      </c>
      <c r="C33" s="20" t="b">
        <f>'Prevention &amp; Support'!G42=('Prevention &amp; Support'!H42+'Prevention &amp; Support'!I42+'Prevention &amp; Support'!J42)</f>
        <v>0</v>
      </c>
      <c r="D33" s="20" t="b">
        <f>'Prevention &amp; Support'!G42=('Prevention &amp; Support'!L42+'Prevention &amp; Support'!N42+'Prevention &amp; Support'!P42+'Prevention &amp; Support'!Q42)</f>
        <v>1</v>
      </c>
      <c r="E33" s="20" t="b">
        <f>'Prevention &amp; Support'!BX42&lt;='Prevention &amp; Support'!CC42</f>
        <v>1</v>
      </c>
      <c r="F33" s="20" t="b">
        <f>'Prevention &amp; Support'!BE42=('Prevention &amp; Support'!BF42+'Prevention &amp; Support'!BG42+'Prevention &amp; Support'!BH42)</f>
        <v>1</v>
      </c>
      <c r="G33" s="20" t="b">
        <f>'Prevention &amp; Support'!BE42&gt;=('Prevention &amp; Support'!BI42+'Prevention &amp; Support'!BJ42+'Prevention &amp; Support'!BK42+'Prevention &amp; Support'!BL42+'Prevention &amp; Support'!BM42)</f>
        <v>1</v>
      </c>
      <c r="H33" s="20" t="b">
        <f>'Prevention &amp; Support'!CM42&gt;='Prevention &amp; Support'!CN42</f>
        <v>1</v>
      </c>
      <c r="I33" s="20" t="b">
        <f>'Prevention &amp; Support'!DQ42=('Prevention &amp; Support'!DW42+'Prevention &amp; Support'!DX42)</f>
        <v>1</v>
      </c>
      <c r="J33" s="20" t="b">
        <f>'Prevention &amp; Support'!DO42=('Prevention &amp; Support'!DR42+'Prevention &amp; Support'!DS42)</f>
        <v>1</v>
      </c>
      <c r="K33" s="20" t="b">
        <f>(Testing!G42+Testing!J42+Testing!M42+Testing!P42+Testing!S42+Testing!V42+Testing!Y42+Testing!AB42+Testing!AE42+Testing!AH42+Testing!AK42+Testing!AN42+Testing!AQ42+Testing!AT42+Testing!AW42)&gt;=(Testing!H42+Testing!K42+Testing!N42+Testing!Q42+Testing!T42+Testing!W42+Testing!Z42+Testing!AC42+Testing!AF42+Testing!AI42+Testing!AL42+Testing!AO42+Testing!AR42+Testing!AU42+Testing!AX42)</f>
        <v>1</v>
      </c>
      <c r="L33" s="20" t="b">
        <f>Testing!CW42&gt;=(Testing!CX42+Testing!CY42)</f>
        <v>1</v>
      </c>
      <c r="M33" s="20" t="b">
        <f>(Testing!CX42+Testing!CY42)&lt;=(Testing!G42+Testing!J42+Testing!M42+Testing!P42+Testing!S42+Testing!V42+Testing!Y42+Testing!AB42+Testing!AE42+Testing!AH42+Testing!AK42+Testing!AN42+Testing!AQ42+Testing!AT42+Testing!AW42+Testing!CX42+Testing!CY42)</f>
        <v>1</v>
      </c>
      <c r="N33" s="20" t="b">
        <f>(Testing!CX42+Testing!CZ42)&lt;=(Testing!H42+Testing!K42+Testing!N42+Testing!Q42+Testing!T42+Testing!W42+Testing!Z42+Testing!AC42+Testing!AF42+Testing!AI42+Testing!AL42+Testing!AO42+Testing!AR42+Testing!AU42+Testing!AX42+Testing!CX42+Testing!CZ42)</f>
        <v>1</v>
      </c>
      <c r="O33" s="20" t="b">
        <f>Testing!DC42=(Testing!DE42+Testing!DF42+Testing!DG42)</f>
        <v>1</v>
      </c>
      <c r="P33" s="20" t="b">
        <f>Testing!H42&lt;=Testing!G42</f>
        <v>1</v>
      </c>
      <c r="Q33" s="20" t="b">
        <f>Testing!K42&lt;=Testing!J42</f>
        <v>1</v>
      </c>
      <c r="R33" s="20" t="b">
        <f>Testing!N42&lt;=Testing!M42</f>
        <v>1</v>
      </c>
      <c r="S33" s="20" t="b">
        <f>Testing!Q42&lt;=Testing!P42</f>
        <v>1</v>
      </c>
      <c r="T33" s="20" t="b">
        <f>Testing!T42&lt;=Testing!S42</f>
        <v>1</v>
      </c>
      <c r="U33" s="20" t="b">
        <f>Testing!W42&lt;=Testing!V42</f>
        <v>1</v>
      </c>
      <c r="V33" s="20" t="b">
        <f>Testing!Z42&lt;=Testing!Y42</f>
        <v>1</v>
      </c>
      <c r="W33" s="20" t="b">
        <f>Testing!AC42&lt;=Testing!AB42</f>
        <v>1</v>
      </c>
      <c r="X33" s="20" t="b">
        <f>Testing!AF42&lt;=Testing!AE42</f>
        <v>1</v>
      </c>
      <c r="Y33" s="20" t="b">
        <f>Testing!AI42&lt;=Testing!AH42</f>
        <v>1</v>
      </c>
      <c r="Z33" s="20" t="b">
        <f>Testing!AL42&lt;=Testing!AK42</f>
        <v>1</v>
      </c>
      <c r="AA33" s="20" t="b">
        <f>Testing!AO42&lt;=Testing!AN42</f>
        <v>1</v>
      </c>
      <c r="AB33" s="20" t="b">
        <f>Testing!AR42&lt;=Testing!AQ42</f>
        <v>1</v>
      </c>
      <c r="AC33" s="20"/>
      <c r="AD33" s="20" t="b">
        <f>Testing!AX42&lt;=Testing!AW42</f>
        <v>1</v>
      </c>
      <c r="AE33" s="19" t="b">
        <f>Testing!DQ42&lt;=Testing!DP42</f>
        <v>1</v>
      </c>
      <c r="AF33" s="19" t="b">
        <f>Testing!EC42&lt;=Testing!EB42</f>
        <v>1</v>
      </c>
      <c r="AG33" s="19" t="b">
        <f>(Testing!DK42+Testing!DL42+Testing!DM42)&lt;=Testing!DJ42</f>
        <v>1</v>
      </c>
      <c r="AH33" s="19" t="b">
        <f>(Testing!EE42+Testing!EF42+Testing!EG42+Testing!EH42)&lt;=Testing!DZ4</f>
        <v>1</v>
      </c>
      <c r="AI33" s="19" t="b">
        <f>Testing!ED42&lt;=Testing!EC42</f>
        <v>1</v>
      </c>
      <c r="AJ33" s="19" t="b">
        <f>Testing!EO42&lt;='Treatment &amp; Viral Suppression'!O42</f>
        <v>1</v>
      </c>
      <c r="AK33" s="19" t="b">
        <f>('Treatment &amp; Viral Suppression'!CP42+'Treatment &amp; Viral Suppression'!CQ42+'Treatment &amp; Viral Suppression'!CR42+'Treatment &amp; Viral Suppression'!CS42+'Treatment &amp; Viral Suppression'!CT42+'Treatment &amp; Viral Suppression'!CU42+'Treatment &amp; Viral Suppression'!CV42+'Treatment &amp; Viral Suppression'!CW42+'Treatment &amp; Viral Suppression'!CX42)&lt;=Testing!EO42</f>
        <v>1</v>
      </c>
      <c r="AL33" s="19"/>
      <c r="AM33" s="19" t="b">
        <f>'Treatment &amp; Viral Suppression'!O42&gt;='Treatment &amp; Viral Suppression'!AB42</f>
        <v>1</v>
      </c>
      <c r="AN33" s="19" t="b">
        <f>'Treatment &amp; Viral Suppression'!AB42=('Treatment &amp; Viral Suppression'!AC42+'Treatment &amp; Viral Suppression'!AD42+'Treatment &amp; Viral Suppression'!AE42)</f>
        <v>1</v>
      </c>
      <c r="AO33" s="19" t="b">
        <f>'Treatment &amp; Viral Suppression'!H42&lt;='Treatment &amp; Viral Suppression'!O42</f>
        <v>1</v>
      </c>
      <c r="AP33" s="19" t="b">
        <f>('Treatment &amp; Viral Suppression'!BI42+'Treatment &amp; Viral Suppression'!BJ42)&lt;='Treatment &amp; Viral Suppression'!O42</f>
        <v>1</v>
      </c>
      <c r="AQ33" s="19" t="b">
        <f>('Treatment &amp; Viral Suppression'!BS42+'Treatment &amp; Viral Suppression'!BU42)&lt;=('Treatment &amp; Viral Suppression'!BI42+'Treatment &amp; Viral Suppression'!BJ42)</f>
        <v>1</v>
      </c>
      <c r="AR33" s="19" t="b">
        <f>('Treatment &amp; Viral Suppression'!CA42+'Treatment &amp; Viral Suppression'!CB42)&lt;=Testing!DQ42</f>
        <v>1</v>
      </c>
      <c r="AS33" s="19" t="b">
        <f>'Treatment &amp; Viral Suppression'!Y42&gt;='Treatment &amp; Viral Suppression'!Z42</f>
        <v>1</v>
      </c>
      <c r="AT33" s="19" t="b">
        <f>'Treatment &amp; Viral Suppression'!AA42&lt;='Treatment &amp; Viral Suppression'!Z42</f>
        <v>1</v>
      </c>
    </row>
    <row r="34" spans="1:46" x14ac:dyDescent="0.3">
      <c r="A34" s="21" t="s">
        <v>443</v>
      </c>
      <c r="B34" s="20" t="b">
        <f>'Prevention &amp; Support'!G43=('Prevention &amp; Support'!K43+'Prevention &amp; Support'!O43)</f>
        <v>1</v>
      </c>
      <c r="C34" s="20" t="b">
        <f>'Prevention &amp; Support'!G43=('Prevention &amp; Support'!H43+'Prevention &amp; Support'!I43+'Prevention &amp; Support'!J43)</f>
        <v>1</v>
      </c>
      <c r="D34" s="20" t="b">
        <f>'Prevention &amp; Support'!G43=('Prevention &amp; Support'!L43+'Prevention &amp; Support'!N43+'Prevention &amp; Support'!P43+'Prevention &amp; Support'!Q43)</f>
        <v>1</v>
      </c>
      <c r="E34" s="20" t="b">
        <f>'Prevention &amp; Support'!BX43&lt;='Prevention &amp; Support'!CC43</f>
        <v>1</v>
      </c>
      <c r="F34" s="20" t="b">
        <f>'Prevention &amp; Support'!BE43=('Prevention &amp; Support'!BF43+'Prevention &amp; Support'!BG43+'Prevention &amp; Support'!BH43)</f>
        <v>1</v>
      </c>
      <c r="G34" s="20" t="b">
        <f>'Prevention &amp; Support'!BE43&gt;=('Prevention &amp; Support'!BI43+'Prevention &amp; Support'!BJ43+'Prevention &amp; Support'!BK43+'Prevention &amp; Support'!BL43+'Prevention &amp; Support'!BM43)</f>
        <v>1</v>
      </c>
      <c r="H34" s="20" t="b">
        <f>'Prevention &amp; Support'!CM43&gt;='Prevention &amp; Support'!CN43</f>
        <v>1</v>
      </c>
      <c r="I34" s="20" t="b">
        <f>'Prevention &amp; Support'!DQ43=('Prevention &amp; Support'!DW43+'Prevention &amp; Support'!DX43)</f>
        <v>1</v>
      </c>
      <c r="J34" s="20" t="b">
        <f>'Prevention &amp; Support'!DO43=('Prevention &amp; Support'!DR43+'Prevention &amp; Support'!DS43)</f>
        <v>1</v>
      </c>
      <c r="K34" s="20" t="b">
        <f>(Testing!G43+Testing!J43+Testing!M43+Testing!P43+Testing!S43+Testing!V43+Testing!Y43+Testing!AB43+Testing!AE43+Testing!AH43+Testing!AK43+Testing!AN43+Testing!AQ43+Testing!AT43+Testing!AW43)&gt;=(Testing!H43+Testing!K43+Testing!N43+Testing!Q43+Testing!T43+Testing!W43+Testing!Z43+Testing!AC43+Testing!AF43+Testing!AI43+Testing!AL43+Testing!AO43+Testing!AR43+Testing!AU43+Testing!AX43)</f>
        <v>1</v>
      </c>
      <c r="L34" s="20" t="b">
        <f>Testing!CW43&gt;=(Testing!CX43+Testing!CY43)</f>
        <v>1</v>
      </c>
      <c r="M34" s="20" t="b">
        <f>(Testing!CX43+Testing!CY43)&lt;=(Testing!G43+Testing!J43+Testing!M43+Testing!P43+Testing!S43+Testing!V43+Testing!Y43+Testing!AB43+Testing!AE43+Testing!AH43+Testing!AK43+Testing!AN43+Testing!AQ43+Testing!AT43+Testing!AW43+Testing!CX43+Testing!CY43)</f>
        <v>1</v>
      </c>
      <c r="N34" s="20" t="b">
        <f>(Testing!CX43+Testing!CZ43)&lt;=(Testing!H43+Testing!K43+Testing!N43+Testing!Q43+Testing!T43+Testing!W43+Testing!Z43+Testing!AC43+Testing!AF43+Testing!AI43+Testing!AL43+Testing!AO43+Testing!AR43+Testing!AU43+Testing!AX43+Testing!CX43+Testing!CZ43)</f>
        <v>1</v>
      </c>
      <c r="O34" s="20" t="b">
        <f>Testing!DC43=(Testing!DE43+Testing!DF43+Testing!DG43)</f>
        <v>1</v>
      </c>
      <c r="P34" s="20" t="b">
        <f>Testing!H43&lt;=Testing!G43</f>
        <v>1</v>
      </c>
      <c r="Q34" s="20" t="b">
        <f>Testing!K43&lt;=Testing!J43</f>
        <v>1</v>
      </c>
      <c r="R34" s="20" t="b">
        <f>Testing!N43&lt;=Testing!M43</f>
        <v>1</v>
      </c>
      <c r="S34" s="20" t="b">
        <f>Testing!Q43&lt;=Testing!P43</f>
        <v>1</v>
      </c>
      <c r="T34" s="20" t="b">
        <f>Testing!T43&lt;=Testing!S43</f>
        <v>1</v>
      </c>
      <c r="U34" s="20" t="b">
        <f>Testing!W43&lt;=Testing!V43</f>
        <v>1</v>
      </c>
      <c r="V34" s="20" t="b">
        <f>Testing!Z43&lt;=Testing!Y43</f>
        <v>1</v>
      </c>
      <c r="W34" s="20" t="b">
        <f>Testing!AC43&lt;=Testing!AB43</f>
        <v>1</v>
      </c>
      <c r="X34" s="20" t="b">
        <f>Testing!AF43&lt;=Testing!AE43</f>
        <v>1</v>
      </c>
      <c r="Y34" s="20" t="b">
        <f>Testing!AI43&lt;=Testing!AH43</f>
        <v>1</v>
      </c>
      <c r="Z34" s="20" t="b">
        <f>Testing!AL43&lt;=Testing!AK43</f>
        <v>1</v>
      </c>
      <c r="AA34" s="20" t="b">
        <f>Testing!AO43&lt;=Testing!AN43</f>
        <v>1</v>
      </c>
      <c r="AB34" s="20" t="b">
        <f>Testing!AR43&lt;=Testing!AQ43</f>
        <v>1</v>
      </c>
      <c r="AC34" s="20"/>
      <c r="AD34" s="20" t="b">
        <f>Testing!AX43&lt;=Testing!AW43</f>
        <v>1</v>
      </c>
      <c r="AE34" s="19" t="b">
        <f>Testing!DQ43&lt;=Testing!DP43</f>
        <v>1</v>
      </c>
      <c r="AF34" s="19" t="b">
        <f>Testing!EC43&lt;=Testing!EB43</f>
        <v>1</v>
      </c>
      <c r="AG34" s="19" t="b">
        <f>(Testing!DK43+Testing!DL43+Testing!DM43)&lt;=Testing!DJ43</f>
        <v>1</v>
      </c>
      <c r="AH34" s="19" t="b">
        <f>(Testing!EE43+Testing!EF43+Testing!EG43+Testing!EH43)&lt;=Testing!DZ4</f>
        <v>1</v>
      </c>
      <c r="AI34" s="19" t="b">
        <f>Testing!ED43&lt;=Testing!EC43</f>
        <v>1</v>
      </c>
      <c r="AJ34" s="19" t="b">
        <f>Testing!EO43&lt;='Treatment &amp; Viral Suppression'!O43</f>
        <v>1</v>
      </c>
      <c r="AK34" s="19" t="b">
        <f>('Treatment &amp; Viral Suppression'!CP43+'Treatment &amp; Viral Suppression'!CQ43+'Treatment &amp; Viral Suppression'!CR43+'Treatment &amp; Viral Suppression'!CS43+'Treatment &amp; Viral Suppression'!CT43+'Treatment &amp; Viral Suppression'!CU43+'Treatment &amp; Viral Suppression'!CV43+'Treatment &amp; Viral Suppression'!CW43+'Treatment &amp; Viral Suppression'!CX43)&lt;=Testing!EO43</f>
        <v>1</v>
      </c>
      <c r="AL34" s="19"/>
      <c r="AM34" s="19" t="b">
        <f>'Treatment &amp; Viral Suppression'!O43&gt;='Treatment &amp; Viral Suppression'!AB43</f>
        <v>1</v>
      </c>
      <c r="AN34" s="19" t="b">
        <f>'Treatment &amp; Viral Suppression'!AB43=('Treatment &amp; Viral Suppression'!AC43+'Treatment &amp; Viral Suppression'!AD43+'Treatment &amp; Viral Suppression'!AE43)</f>
        <v>1</v>
      </c>
      <c r="AO34" s="19" t="b">
        <f>'Treatment &amp; Viral Suppression'!H43&lt;='Treatment &amp; Viral Suppression'!O43</f>
        <v>1</v>
      </c>
      <c r="AP34" s="19" t="b">
        <f>('Treatment &amp; Viral Suppression'!BI43+'Treatment &amp; Viral Suppression'!BJ43)&lt;='Treatment &amp; Viral Suppression'!O43</f>
        <v>1</v>
      </c>
      <c r="AQ34" s="19" t="b">
        <f>('Treatment &amp; Viral Suppression'!BS43+'Treatment &amp; Viral Suppression'!BU43)&lt;=('Treatment &amp; Viral Suppression'!BI43+'Treatment &amp; Viral Suppression'!BJ43)</f>
        <v>1</v>
      </c>
      <c r="AR34" s="19" t="b">
        <f>('Treatment &amp; Viral Suppression'!CA43+'Treatment &amp; Viral Suppression'!CB43)&lt;=Testing!DQ43</f>
        <v>1</v>
      </c>
      <c r="AS34" s="19" t="b">
        <f>'Treatment &amp; Viral Suppression'!Y43&gt;='Treatment &amp; Viral Suppression'!Z43</f>
        <v>1</v>
      </c>
      <c r="AT34" s="19" t="b">
        <f>'Treatment &amp; Viral Suppression'!AA43&lt;='Treatment &amp; Viral Suppression'!Z43</f>
        <v>1</v>
      </c>
    </row>
    <row r="35" spans="1:46" x14ac:dyDescent="0.3">
      <c r="A35" s="21" t="s">
        <v>444</v>
      </c>
      <c r="B35" s="20" t="b">
        <f>'Prevention &amp; Support'!G44=('Prevention &amp; Support'!K44+'Prevention &amp; Support'!O44)</f>
        <v>1</v>
      </c>
      <c r="C35" s="20" t="b">
        <f>'Prevention &amp; Support'!G44=('Prevention &amp; Support'!H44+'Prevention &amp; Support'!I44+'Prevention &amp; Support'!J44)</f>
        <v>1</v>
      </c>
      <c r="D35" s="20" t="b">
        <f>'Prevention &amp; Support'!G44=('Prevention &amp; Support'!L44+'Prevention &amp; Support'!N44+'Prevention &amp; Support'!P44+'Prevention &amp; Support'!Q44)</f>
        <v>1</v>
      </c>
      <c r="E35" s="20" t="b">
        <f>'Prevention &amp; Support'!BX44&lt;='Prevention &amp; Support'!CC44</f>
        <v>1</v>
      </c>
      <c r="F35" s="20" t="b">
        <f>'Prevention &amp; Support'!BE44=('Prevention &amp; Support'!BF44+'Prevention &amp; Support'!BG44+'Prevention &amp; Support'!BH44)</f>
        <v>1</v>
      </c>
      <c r="G35" s="20" t="b">
        <f>'Prevention &amp; Support'!BE44&gt;=('Prevention &amp; Support'!BI44+'Prevention &amp; Support'!BJ44+'Prevention &amp; Support'!BK44+'Prevention &amp; Support'!BL44+'Prevention &amp; Support'!BM44)</f>
        <v>1</v>
      </c>
      <c r="H35" s="20" t="b">
        <f>'Prevention &amp; Support'!CM44&gt;='Prevention &amp; Support'!CN44</f>
        <v>1</v>
      </c>
      <c r="I35" s="20" t="b">
        <f>'Prevention &amp; Support'!DQ44=('Prevention &amp; Support'!DW44+'Prevention &amp; Support'!DX44)</f>
        <v>1</v>
      </c>
      <c r="J35" s="20" t="b">
        <f>'Prevention &amp; Support'!DO44=('Prevention &amp; Support'!DR44+'Prevention &amp; Support'!DS44)</f>
        <v>1</v>
      </c>
      <c r="K35" s="20" t="b">
        <f>(Testing!G44+Testing!J44+Testing!M44+Testing!P44+Testing!S44+Testing!V44+Testing!Y44+Testing!AB44+Testing!AE44+Testing!AH44+Testing!AK44+Testing!AN44+Testing!AQ44+Testing!AT44+Testing!AW44)&gt;=(Testing!H44+Testing!K44+Testing!N44+Testing!Q44+Testing!T44+Testing!W44+Testing!Z44+Testing!AC44+Testing!AF44+Testing!AI44+Testing!AL44+Testing!AO44+Testing!AR44+Testing!AU44+Testing!AX44)</f>
        <v>1</v>
      </c>
      <c r="L35" s="20" t="b">
        <f>Testing!CW44&gt;=(Testing!CX44+Testing!CY44)</f>
        <v>1</v>
      </c>
      <c r="M35" s="20" t="b">
        <f>(Testing!CX44+Testing!CY44)&lt;=(Testing!G44+Testing!J44+Testing!M44+Testing!P44+Testing!S44+Testing!V44+Testing!Y44+Testing!AB44+Testing!AE44+Testing!AH44+Testing!AK44+Testing!AN44+Testing!AQ44+Testing!AT44+Testing!AW44+Testing!CX44+Testing!CY44)</f>
        <v>1</v>
      </c>
      <c r="N35" s="20" t="b">
        <f>(Testing!CX44+Testing!CZ44)&lt;=(Testing!H44+Testing!K44+Testing!N44+Testing!Q44+Testing!T44+Testing!W44+Testing!Z44+Testing!AC44+Testing!AF44+Testing!AI44+Testing!AL44+Testing!AO44+Testing!AR44+Testing!AU44+Testing!AX44+Testing!CX44+Testing!CZ44)</f>
        <v>1</v>
      </c>
      <c r="O35" s="20" t="b">
        <f>Testing!DC44=(Testing!DE44+Testing!DF44+Testing!DG44)</f>
        <v>1</v>
      </c>
      <c r="P35" s="20" t="b">
        <f>Testing!H44&lt;=Testing!G44</f>
        <v>1</v>
      </c>
      <c r="Q35" s="20" t="b">
        <f>Testing!K44&lt;=Testing!J44</f>
        <v>1</v>
      </c>
      <c r="R35" s="20" t="b">
        <f>Testing!N44&lt;=Testing!M44</f>
        <v>1</v>
      </c>
      <c r="S35" s="20" t="b">
        <f>Testing!Q44&lt;=Testing!P44</f>
        <v>1</v>
      </c>
      <c r="T35" s="20" t="b">
        <f>Testing!T44&lt;=Testing!S44</f>
        <v>1</v>
      </c>
      <c r="U35" s="20" t="b">
        <f>Testing!W44&lt;=Testing!V44</f>
        <v>1</v>
      </c>
      <c r="V35" s="20" t="b">
        <f>Testing!Z44&lt;=Testing!Y44</f>
        <v>1</v>
      </c>
      <c r="W35" s="20" t="b">
        <f>Testing!AC44&lt;=Testing!AB44</f>
        <v>1</v>
      </c>
      <c r="X35" s="20" t="b">
        <f>Testing!AF44&lt;=Testing!AE44</f>
        <v>1</v>
      </c>
      <c r="Y35" s="20" t="b">
        <f>Testing!AI44&lt;=Testing!AH44</f>
        <v>1</v>
      </c>
      <c r="Z35" s="20" t="b">
        <f>Testing!AL44&lt;=Testing!AK44</f>
        <v>1</v>
      </c>
      <c r="AA35" s="20" t="b">
        <f>Testing!AO44&lt;=Testing!AN44</f>
        <v>1</v>
      </c>
      <c r="AB35" s="20" t="b">
        <f>Testing!AR44&lt;=Testing!AQ44</f>
        <v>1</v>
      </c>
      <c r="AC35" s="20"/>
      <c r="AD35" s="20" t="b">
        <f>Testing!AX44&lt;=Testing!AW44</f>
        <v>1</v>
      </c>
      <c r="AE35" s="19" t="b">
        <f>Testing!DQ44&lt;=Testing!DP44</f>
        <v>1</v>
      </c>
      <c r="AF35" s="19" t="b">
        <f>Testing!EC44&lt;=Testing!EB44</f>
        <v>1</v>
      </c>
      <c r="AG35" s="19" t="b">
        <f>(Testing!DK44+Testing!DL44+Testing!DM44)&lt;=Testing!DJ44</f>
        <v>1</v>
      </c>
      <c r="AH35" s="19" t="b">
        <f>(Testing!EE44+Testing!EF44+Testing!EG44+Testing!EH44)&lt;=Testing!DZ4</f>
        <v>1</v>
      </c>
      <c r="AI35" s="19" t="b">
        <f>Testing!ED44&lt;=Testing!EC44</f>
        <v>1</v>
      </c>
      <c r="AJ35" s="19" t="b">
        <f>Testing!EO44&lt;='Treatment &amp; Viral Suppression'!O44</f>
        <v>1</v>
      </c>
      <c r="AK35" s="19" t="b">
        <f>('Treatment &amp; Viral Suppression'!CP44+'Treatment &amp; Viral Suppression'!CQ44+'Treatment &amp; Viral Suppression'!CR44+'Treatment &amp; Viral Suppression'!CS44+'Treatment &amp; Viral Suppression'!CT44+'Treatment &amp; Viral Suppression'!CU44+'Treatment &amp; Viral Suppression'!CV44+'Treatment &amp; Viral Suppression'!CW44+'Treatment &amp; Viral Suppression'!CX44)&lt;=Testing!EO44</f>
        <v>1</v>
      </c>
      <c r="AL35" s="19"/>
      <c r="AM35" s="19" t="b">
        <f>'Treatment &amp; Viral Suppression'!O44&gt;='Treatment &amp; Viral Suppression'!AB44</f>
        <v>1</v>
      </c>
      <c r="AN35" s="19" t="b">
        <f>'Treatment &amp; Viral Suppression'!AB44=('Treatment &amp; Viral Suppression'!AC44+'Treatment &amp; Viral Suppression'!AD44+'Treatment &amp; Viral Suppression'!AE44)</f>
        <v>1</v>
      </c>
      <c r="AO35" s="19" t="b">
        <f>'Treatment &amp; Viral Suppression'!H44&lt;='Treatment &amp; Viral Suppression'!O44</f>
        <v>1</v>
      </c>
      <c r="AP35" s="19" t="b">
        <f>('Treatment &amp; Viral Suppression'!BI44+'Treatment &amp; Viral Suppression'!BJ44)&lt;='Treatment &amp; Viral Suppression'!O44</f>
        <v>0</v>
      </c>
      <c r="AQ35" s="19" t="b">
        <f>('Treatment &amp; Viral Suppression'!BS44+'Treatment &amp; Viral Suppression'!BU44)&lt;=('Treatment &amp; Viral Suppression'!BI44+'Treatment &amp; Viral Suppression'!BJ44)</f>
        <v>1</v>
      </c>
      <c r="AR35" s="19" t="b">
        <f>('Treatment &amp; Viral Suppression'!CA44+'Treatment &amp; Viral Suppression'!CB44)&lt;=Testing!DQ44</f>
        <v>1</v>
      </c>
      <c r="AS35" s="19" t="b">
        <f>'Treatment &amp; Viral Suppression'!Y44&gt;='Treatment &amp; Viral Suppression'!Z44</f>
        <v>1</v>
      </c>
      <c r="AT35" s="19" t="b">
        <f>'Treatment &amp; Viral Suppression'!AA44&lt;='Treatment &amp; Viral Suppression'!Z44</f>
        <v>1</v>
      </c>
    </row>
    <row r="36" spans="1:46" x14ac:dyDescent="0.3">
      <c r="A36" s="21" t="s">
        <v>445</v>
      </c>
      <c r="B36" s="20" t="b">
        <f>'Prevention &amp; Support'!G45=('Prevention &amp; Support'!K45+'Prevention &amp; Support'!O45)</f>
        <v>1</v>
      </c>
      <c r="C36" s="20" t="b">
        <f>'Prevention &amp; Support'!G45=('Prevention &amp; Support'!H45+'Prevention &amp; Support'!I45+'Prevention &amp; Support'!J45)</f>
        <v>1</v>
      </c>
      <c r="D36" s="20" t="b">
        <f>'Prevention &amp; Support'!G45=('Prevention &amp; Support'!L45+'Prevention &amp; Support'!N45+'Prevention &amp; Support'!P45+'Prevention &amp; Support'!Q45)</f>
        <v>1</v>
      </c>
      <c r="E36" s="20" t="b">
        <f>'Prevention &amp; Support'!BX45&lt;='Prevention &amp; Support'!CC45</f>
        <v>1</v>
      </c>
      <c r="F36" s="20" t="b">
        <f>'Prevention &amp; Support'!BE45=('Prevention &amp; Support'!BF45+'Prevention &amp; Support'!BG45+'Prevention &amp; Support'!BH45)</f>
        <v>1</v>
      </c>
      <c r="G36" s="20" t="b">
        <f>'Prevention &amp; Support'!BE45&gt;=('Prevention &amp; Support'!BI45+'Prevention &amp; Support'!BJ45+'Prevention &amp; Support'!BK45+'Prevention &amp; Support'!BL45+'Prevention &amp; Support'!BM45)</f>
        <v>1</v>
      </c>
      <c r="H36" s="20" t="b">
        <f>'Prevention &amp; Support'!CM45&gt;='Prevention &amp; Support'!CN45</f>
        <v>1</v>
      </c>
      <c r="I36" s="20" t="b">
        <f>'Prevention &amp; Support'!DQ45=('Prevention &amp; Support'!DW45+'Prevention &amp; Support'!DX45)</f>
        <v>1</v>
      </c>
      <c r="J36" s="20" t="b">
        <f>'Prevention &amp; Support'!DO45=('Prevention &amp; Support'!DR45+'Prevention &amp; Support'!DS45)</f>
        <v>1</v>
      </c>
      <c r="K36" s="20" t="b">
        <f>(Testing!G45+Testing!J45+Testing!M45+Testing!P45+Testing!S45+Testing!V45+Testing!Y45+Testing!AB45+Testing!AE45+Testing!AH45+Testing!AK45+Testing!AN45+Testing!AQ45+Testing!AT45+Testing!AW45)&gt;=(Testing!H45+Testing!K45+Testing!N45+Testing!Q45+Testing!T45+Testing!W45+Testing!Z45+Testing!AC45+Testing!AF45+Testing!AI45+Testing!AL45+Testing!AO45+Testing!AR45+Testing!AU45+Testing!AX45)</f>
        <v>1</v>
      </c>
      <c r="L36" s="20" t="b">
        <f>Testing!CW45&gt;=(Testing!CX45+Testing!CY45)</f>
        <v>1</v>
      </c>
      <c r="M36" s="20" t="b">
        <f>(Testing!CX45+Testing!CY45)&lt;=(Testing!G45+Testing!J45+Testing!M45+Testing!P45+Testing!S45+Testing!V45+Testing!Y45+Testing!AB45+Testing!AE45+Testing!AH45+Testing!AK45+Testing!AN45+Testing!AQ45+Testing!AT45+Testing!AW45+Testing!CX45+Testing!CY45)</f>
        <v>1</v>
      </c>
      <c r="N36" s="20" t="b">
        <f>(Testing!CX45+Testing!CZ45)&lt;=(Testing!H45+Testing!K45+Testing!N45+Testing!Q45+Testing!T45+Testing!W45+Testing!Z45+Testing!AC45+Testing!AF45+Testing!AI45+Testing!AL45+Testing!AO45+Testing!AR45+Testing!AU45+Testing!AX45+Testing!CX45+Testing!CZ45)</f>
        <v>1</v>
      </c>
      <c r="O36" s="20" t="b">
        <f>Testing!DC45=(Testing!DE45+Testing!DF45+Testing!DG45)</f>
        <v>1</v>
      </c>
      <c r="P36" s="20" t="b">
        <f>Testing!H45&lt;=Testing!G45</f>
        <v>1</v>
      </c>
      <c r="Q36" s="20" t="b">
        <f>Testing!K45&lt;=Testing!J45</f>
        <v>1</v>
      </c>
      <c r="R36" s="20" t="b">
        <f>Testing!N45&lt;=Testing!M45</f>
        <v>1</v>
      </c>
      <c r="S36" s="20" t="b">
        <f>Testing!Q45&lt;=Testing!P45</f>
        <v>1</v>
      </c>
      <c r="T36" s="20" t="b">
        <f>Testing!T45&lt;=Testing!S45</f>
        <v>1</v>
      </c>
      <c r="U36" s="20" t="b">
        <f>Testing!W45&lt;=Testing!V45</f>
        <v>1</v>
      </c>
      <c r="V36" s="20" t="b">
        <f>Testing!Z45&lt;=Testing!Y45</f>
        <v>1</v>
      </c>
      <c r="W36" s="20" t="b">
        <f>Testing!AC45&lt;=Testing!AB45</f>
        <v>1</v>
      </c>
      <c r="X36" s="20" t="b">
        <f>Testing!AF45&lt;=Testing!AE45</f>
        <v>1</v>
      </c>
      <c r="Y36" s="20" t="b">
        <f>Testing!AI45&lt;=Testing!AH45</f>
        <v>1</v>
      </c>
      <c r="Z36" s="20" t="b">
        <f>Testing!AL45&lt;=Testing!AK45</f>
        <v>1</v>
      </c>
      <c r="AA36" s="20" t="b">
        <f>Testing!AO45&lt;=Testing!AN45</f>
        <v>1</v>
      </c>
      <c r="AB36" s="20" t="b">
        <f>Testing!AR45&lt;=Testing!AQ45</f>
        <v>1</v>
      </c>
      <c r="AC36" s="20"/>
      <c r="AD36" s="20" t="b">
        <f>Testing!AX45&lt;=Testing!AW45</f>
        <v>1</v>
      </c>
      <c r="AE36" s="19" t="b">
        <f>Testing!DQ45&lt;=Testing!DP45</f>
        <v>1</v>
      </c>
      <c r="AF36" s="19" t="b">
        <f>Testing!EC45&lt;=Testing!EB45</f>
        <v>1</v>
      </c>
      <c r="AG36" s="19" t="b">
        <f>(Testing!DK45+Testing!DL45+Testing!DM45)&lt;=Testing!DJ45</f>
        <v>1</v>
      </c>
      <c r="AH36" s="19" t="b">
        <f>(Testing!EE45+Testing!EF45+Testing!EG45+Testing!EH45)&lt;=Testing!DZ4</f>
        <v>1</v>
      </c>
      <c r="AI36" s="19" t="b">
        <f>Testing!ED45&lt;=Testing!EC45</f>
        <v>1</v>
      </c>
      <c r="AJ36" s="19" t="b">
        <f>Testing!EO45&lt;='Treatment &amp; Viral Suppression'!O45</f>
        <v>1</v>
      </c>
      <c r="AK36" s="19" t="b">
        <f>('Treatment &amp; Viral Suppression'!CP45+'Treatment &amp; Viral Suppression'!CQ45+'Treatment &amp; Viral Suppression'!CR45+'Treatment &amp; Viral Suppression'!CS45+'Treatment &amp; Viral Suppression'!CT45+'Treatment &amp; Viral Suppression'!CU45+'Treatment &amp; Viral Suppression'!CV45+'Treatment &amp; Viral Suppression'!CW45+'Treatment &amp; Viral Suppression'!CX45)&lt;=Testing!EO45</f>
        <v>1</v>
      </c>
      <c r="AL36" s="19"/>
      <c r="AM36" s="19" t="b">
        <f>'Treatment &amp; Viral Suppression'!O45&gt;='Treatment &amp; Viral Suppression'!AB45</f>
        <v>1</v>
      </c>
      <c r="AN36" s="19" t="b">
        <f>'Treatment &amp; Viral Suppression'!AB45=('Treatment &amp; Viral Suppression'!AC45+'Treatment &amp; Viral Suppression'!AD45+'Treatment &amp; Viral Suppression'!AE45)</f>
        <v>1</v>
      </c>
      <c r="AO36" s="19" t="b">
        <f>'Treatment &amp; Viral Suppression'!H45&lt;='Treatment &amp; Viral Suppression'!O45</f>
        <v>1</v>
      </c>
      <c r="AP36" s="19" t="b">
        <f>('Treatment &amp; Viral Suppression'!BI45+'Treatment &amp; Viral Suppression'!BJ45)&lt;='Treatment &amp; Viral Suppression'!O45</f>
        <v>1</v>
      </c>
      <c r="AQ36" s="19" t="b">
        <f>('Treatment &amp; Viral Suppression'!BS45+'Treatment &amp; Viral Suppression'!BU45)&lt;=('Treatment &amp; Viral Suppression'!BI45+'Treatment &amp; Viral Suppression'!BJ45)</f>
        <v>1</v>
      </c>
      <c r="AR36" s="19" t="b">
        <f>('Treatment &amp; Viral Suppression'!CA45+'Treatment &amp; Viral Suppression'!CB45)&lt;=Testing!DQ45</f>
        <v>1</v>
      </c>
      <c r="AS36" s="19" t="b">
        <f>'Treatment &amp; Viral Suppression'!Y45&gt;='Treatment &amp; Viral Suppression'!Z45</f>
        <v>1</v>
      </c>
      <c r="AT36" s="19" t="b">
        <f>'Treatment &amp; Viral Suppression'!AA45&lt;='Treatment &amp; Viral Suppression'!Z45</f>
        <v>1</v>
      </c>
    </row>
    <row r="37" spans="1:46" x14ac:dyDescent="0.3">
      <c r="A37" s="21" t="s">
        <v>446</v>
      </c>
      <c r="B37" s="20" t="b">
        <f>'Prevention &amp; Support'!G46=('Prevention &amp; Support'!K46+'Prevention &amp; Support'!O46)</f>
        <v>1</v>
      </c>
      <c r="C37" s="20" t="b">
        <f>'Prevention &amp; Support'!G46=('Prevention &amp; Support'!H46+'Prevention &amp; Support'!I46+'Prevention &amp; Support'!J46)</f>
        <v>1</v>
      </c>
      <c r="D37" s="20" t="b">
        <f>'Prevention &amp; Support'!G46=('Prevention &amp; Support'!L46+'Prevention &amp; Support'!N46+'Prevention &amp; Support'!P46+'Prevention &amp; Support'!Q46)</f>
        <v>1</v>
      </c>
      <c r="E37" s="20" t="b">
        <f>'Prevention &amp; Support'!BX46&lt;='Prevention &amp; Support'!CC46</f>
        <v>1</v>
      </c>
      <c r="F37" s="20" t="b">
        <f>'Prevention &amp; Support'!BE46=('Prevention &amp; Support'!BF46+'Prevention &amp; Support'!BG46+'Prevention &amp; Support'!BH46)</f>
        <v>1</v>
      </c>
      <c r="G37" s="20" t="b">
        <f>'Prevention &amp; Support'!BE46&gt;=('Prevention &amp; Support'!BI46+'Prevention &amp; Support'!BJ46+'Prevention &amp; Support'!BK46+'Prevention &amp; Support'!BL46+'Prevention &amp; Support'!BM46)</f>
        <v>1</v>
      </c>
      <c r="H37" s="20" t="b">
        <f>'Prevention &amp; Support'!CM46&gt;='Prevention &amp; Support'!CN46</f>
        <v>1</v>
      </c>
      <c r="I37" s="20" t="b">
        <f>'Prevention &amp; Support'!DQ46=('Prevention &amp; Support'!DW46+'Prevention &amp; Support'!DX46)</f>
        <v>1</v>
      </c>
      <c r="J37" s="20" t="b">
        <f>'Prevention &amp; Support'!DO46=('Prevention &amp; Support'!DR46+'Prevention &amp; Support'!DS46)</f>
        <v>1</v>
      </c>
      <c r="K37" s="20" t="b">
        <f>(Testing!G46+Testing!J46+Testing!M46+Testing!P46+Testing!S46+Testing!V46+Testing!Y46+Testing!AB46+Testing!AE46+Testing!AH46+Testing!AK46+Testing!AN46+Testing!AQ46+Testing!AT46+Testing!AW46)&gt;=(Testing!H46+Testing!K46+Testing!N46+Testing!Q46+Testing!T46+Testing!W46+Testing!Z46+Testing!AC46+Testing!AF46+Testing!AI46+Testing!AL46+Testing!AO46+Testing!AR46+Testing!AU46+Testing!AX46)</f>
        <v>1</v>
      </c>
      <c r="L37" s="20" t="b">
        <f>Testing!CW46&gt;=(Testing!CX46+Testing!CY46)</f>
        <v>1</v>
      </c>
      <c r="M37" s="20" t="b">
        <f>(Testing!CX46+Testing!CY46)&lt;=(Testing!G46+Testing!J46+Testing!M46+Testing!P46+Testing!S46+Testing!V46+Testing!Y46+Testing!AB46+Testing!AE46+Testing!AH46+Testing!AK46+Testing!AN46+Testing!AQ46+Testing!AT46+Testing!AW46+Testing!CX46+Testing!CY46)</f>
        <v>1</v>
      </c>
      <c r="N37" s="20" t="b">
        <f>(Testing!CX46+Testing!CZ46)&lt;=(Testing!H46+Testing!K46+Testing!N46+Testing!Q46+Testing!T46+Testing!W46+Testing!Z46+Testing!AC46+Testing!AF46+Testing!AI46+Testing!AL46+Testing!AO46+Testing!AR46+Testing!AU46+Testing!AX46+Testing!CX46+Testing!CZ46)</f>
        <v>1</v>
      </c>
      <c r="O37" s="20" t="b">
        <f>Testing!DC46=(Testing!DE46+Testing!DF46+Testing!DG46)</f>
        <v>1</v>
      </c>
      <c r="P37" s="20" t="b">
        <f>Testing!H46&lt;=Testing!G46</f>
        <v>1</v>
      </c>
      <c r="Q37" s="20" t="b">
        <f>Testing!K46&lt;=Testing!J46</f>
        <v>1</v>
      </c>
      <c r="R37" s="20" t="b">
        <f>Testing!N46&lt;=Testing!M46</f>
        <v>1</v>
      </c>
      <c r="S37" s="20" t="b">
        <f>Testing!Q46&lt;=Testing!P46</f>
        <v>1</v>
      </c>
      <c r="T37" s="20" t="b">
        <f>Testing!T46&lt;=Testing!S46</f>
        <v>1</v>
      </c>
      <c r="U37" s="20" t="b">
        <f>Testing!W46&lt;=Testing!V46</f>
        <v>1</v>
      </c>
      <c r="V37" s="20" t="b">
        <f>Testing!Z46&lt;=Testing!Y46</f>
        <v>1</v>
      </c>
      <c r="W37" s="20" t="b">
        <f>Testing!AC46&lt;=Testing!AB46</f>
        <v>1</v>
      </c>
      <c r="X37" s="20" t="b">
        <f>Testing!AF46&lt;=Testing!AE46</f>
        <v>1</v>
      </c>
      <c r="Y37" s="20" t="b">
        <f>Testing!AI46&lt;=Testing!AH46</f>
        <v>1</v>
      </c>
      <c r="Z37" s="20" t="b">
        <f>Testing!AL46&lt;=Testing!AK46</f>
        <v>1</v>
      </c>
      <c r="AA37" s="20" t="b">
        <f>Testing!AO46&lt;=Testing!AN46</f>
        <v>1</v>
      </c>
      <c r="AB37" s="20" t="b">
        <f>Testing!AR46&lt;=Testing!AQ46</f>
        <v>1</v>
      </c>
      <c r="AC37" s="20"/>
      <c r="AD37" s="20" t="b">
        <f>Testing!AX46&lt;=Testing!AW46</f>
        <v>1</v>
      </c>
      <c r="AE37" s="19" t="b">
        <f>Testing!DQ46&lt;=Testing!DP46</f>
        <v>1</v>
      </c>
      <c r="AF37" s="19" t="b">
        <f>Testing!EC46&lt;=Testing!EB46</f>
        <v>1</v>
      </c>
      <c r="AG37" s="19" t="b">
        <f>(Testing!DK46+Testing!DL46+Testing!DM46)&lt;=Testing!DJ46</f>
        <v>1</v>
      </c>
      <c r="AH37" s="19" t="b">
        <f>(Testing!EE46+Testing!EF46+Testing!EG46+Testing!EH46)&lt;=Testing!DZ4</f>
        <v>1</v>
      </c>
      <c r="AI37" s="19" t="b">
        <f>Testing!ED46&lt;=Testing!EC46</f>
        <v>1</v>
      </c>
      <c r="AJ37" s="19" t="b">
        <f>Testing!EO46&lt;='Treatment &amp; Viral Suppression'!O46</f>
        <v>1</v>
      </c>
      <c r="AK37" s="19" t="b">
        <f>('Treatment &amp; Viral Suppression'!CP46+'Treatment &amp; Viral Suppression'!CQ46+'Treatment &amp; Viral Suppression'!CR46+'Treatment &amp; Viral Suppression'!CS46+'Treatment &amp; Viral Suppression'!CT46+'Treatment &amp; Viral Suppression'!CU46+'Treatment &amp; Viral Suppression'!CV46+'Treatment &amp; Viral Suppression'!CW46+'Treatment &amp; Viral Suppression'!CX46)&lt;=Testing!EO46</f>
        <v>1</v>
      </c>
      <c r="AL37" s="19"/>
      <c r="AM37" s="19" t="b">
        <f>'Treatment &amp; Viral Suppression'!O46&gt;='Treatment &amp; Viral Suppression'!AB46</f>
        <v>1</v>
      </c>
      <c r="AN37" s="19" t="b">
        <f>'Treatment &amp; Viral Suppression'!AB46=('Treatment &amp; Viral Suppression'!AC46+'Treatment &amp; Viral Suppression'!AD46+'Treatment &amp; Viral Suppression'!AE46)</f>
        <v>1</v>
      </c>
      <c r="AO37" s="19" t="b">
        <f>'Treatment &amp; Viral Suppression'!H46&lt;='Treatment &amp; Viral Suppression'!O46</f>
        <v>1</v>
      </c>
      <c r="AP37" s="19" t="b">
        <f>('Treatment &amp; Viral Suppression'!BI46+'Treatment &amp; Viral Suppression'!BJ46)&lt;='Treatment &amp; Viral Suppression'!O46</f>
        <v>1</v>
      </c>
      <c r="AQ37" s="19" t="b">
        <f>('Treatment &amp; Viral Suppression'!BS46+'Treatment &amp; Viral Suppression'!BU46)&lt;=('Treatment &amp; Viral Suppression'!BI46+'Treatment &amp; Viral Suppression'!BJ46)</f>
        <v>1</v>
      </c>
      <c r="AR37" s="19" t="b">
        <f>('Treatment &amp; Viral Suppression'!CA46+'Treatment &amp; Viral Suppression'!CB46)&lt;=Testing!DQ46</f>
        <v>1</v>
      </c>
      <c r="AS37" s="19" t="b">
        <f>'Treatment &amp; Viral Suppression'!Y46&gt;='Treatment &amp; Viral Suppression'!Z46</f>
        <v>1</v>
      </c>
      <c r="AT37" s="19" t="b">
        <f>'Treatment &amp; Viral Suppression'!AA46&lt;='Treatment &amp; Viral Suppression'!Z46</f>
        <v>1</v>
      </c>
    </row>
    <row r="38" spans="1:46" x14ac:dyDescent="0.3">
      <c r="A38" s="21" t="s">
        <v>447</v>
      </c>
      <c r="B38" s="20" t="b">
        <f>'Prevention &amp; Support'!G47=('Prevention &amp; Support'!K47+'Prevention &amp; Support'!O47)</f>
        <v>1</v>
      </c>
      <c r="C38" s="20" t="b">
        <f>'Prevention &amp; Support'!G47=('Prevention &amp; Support'!H47+'Prevention &amp; Support'!I47+'Prevention &amp; Support'!J47)</f>
        <v>1</v>
      </c>
      <c r="D38" s="20" t="b">
        <f>'Prevention &amp; Support'!G47=('Prevention &amp; Support'!L47+'Prevention &amp; Support'!N47+'Prevention &amp; Support'!P47+'Prevention &amp; Support'!Q47)</f>
        <v>1</v>
      </c>
      <c r="E38" s="20" t="b">
        <f>'Prevention &amp; Support'!BX47&lt;='Prevention &amp; Support'!CC47</f>
        <v>1</v>
      </c>
      <c r="F38" s="20" t="b">
        <f>'Prevention &amp; Support'!BE47=('Prevention &amp; Support'!BF47+'Prevention &amp; Support'!BG47+'Prevention &amp; Support'!BH47)</f>
        <v>1</v>
      </c>
      <c r="G38" s="20" t="b">
        <f>'Prevention &amp; Support'!BE47&gt;=('Prevention &amp; Support'!BI47+'Prevention &amp; Support'!BJ47+'Prevention &amp; Support'!BK47+'Prevention &amp; Support'!BL47+'Prevention &amp; Support'!BM47)</f>
        <v>1</v>
      </c>
      <c r="H38" s="20" t="b">
        <f>'Prevention &amp; Support'!CM47&gt;='Prevention &amp; Support'!CN47</f>
        <v>1</v>
      </c>
      <c r="I38" s="20" t="b">
        <f>'Prevention &amp; Support'!DQ47=('Prevention &amp; Support'!DW47+'Prevention &amp; Support'!DX47)</f>
        <v>1</v>
      </c>
      <c r="J38" s="20" t="b">
        <f>'Prevention &amp; Support'!DO47=('Prevention &amp; Support'!DR47+'Prevention &amp; Support'!DS47)</f>
        <v>1</v>
      </c>
      <c r="K38" s="20" t="b">
        <f>(Testing!G47+Testing!J47+Testing!M47+Testing!P47+Testing!S47+Testing!V47+Testing!Y47+Testing!AB47+Testing!AE47+Testing!AH47+Testing!AK47+Testing!AN47+Testing!AQ47+Testing!AT47+Testing!AW47)&gt;=(Testing!H47+Testing!K47+Testing!N47+Testing!Q47+Testing!T47+Testing!W47+Testing!Z47+Testing!AC47+Testing!AF47+Testing!AI47+Testing!AL47+Testing!AO47+Testing!AR47+Testing!AU47+Testing!AX47)</f>
        <v>1</v>
      </c>
      <c r="L38" s="20" t="b">
        <f>Testing!CW47&gt;=(Testing!CX47+Testing!CY47)</f>
        <v>1</v>
      </c>
      <c r="M38" s="20" t="b">
        <f>(Testing!CX47+Testing!CY47)&lt;=(Testing!G47+Testing!J47+Testing!M47+Testing!P47+Testing!S47+Testing!V47+Testing!Y47+Testing!AB47+Testing!AE47+Testing!AH47+Testing!AK47+Testing!AN47+Testing!AQ47+Testing!AT47+Testing!AW47+Testing!CX47+Testing!CY47)</f>
        <v>1</v>
      </c>
      <c r="N38" s="20" t="b">
        <f>(Testing!CX47+Testing!CZ47)&lt;=(Testing!H47+Testing!K47+Testing!N47+Testing!Q47+Testing!T47+Testing!W47+Testing!Z47+Testing!AC47+Testing!AF47+Testing!AI47+Testing!AL47+Testing!AO47+Testing!AR47+Testing!AU47+Testing!AX47+Testing!CX47+Testing!CZ47)</f>
        <v>1</v>
      </c>
      <c r="O38" s="20" t="b">
        <f>Testing!DC47=(Testing!DE47+Testing!DF47+Testing!DG47)</f>
        <v>1</v>
      </c>
      <c r="P38" s="20" t="b">
        <f>Testing!H47&lt;=Testing!G47</f>
        <v>1</v>
      </c>
      <c r="Q38" s="20" t="b">
        <f>Testing!K47&lt;=Testing!J47</f>
        <v>1</v>
      </c>
      <c r="R38" s="20" t="b">
        <f>Testing!N47&lt;=Testing!M47</f>
        <v>1</v>
      </c>
      <c r="S38" s="20" t="b">
        <f>Testing!Q47&lt;=Testing!P47</f>
        <v>1</v>
      </c>
      <c r="T38" s="20" t="b">
        <f>Testing!T47&lt;=Testing!S47</f>
        <v>1</v>
      </c>
      <c r="U38" s="20" t="b">
        <f>Testing!W47&lt;=Testing!V47</f>
        <v>1</v>
      </c>
      <c r="V38" s="20" t="b">
        <f>Testing!Z47&lt;=Testing!Y47</f>
        <v>1</v>
      </c>
      <c r="W38" s="20" t="b">
        <f>Testing!AC47&lt;=Testing!AB47</f>
        <v>1</v>
      </c>
      <c r="X38" s="20" t="b">
        <f>Testing!AF47&lt;=Testing!AE47</f>
        <v>1</v>
      </c>
      <c r="Y38" s="20" t="b">
        <f>Testing!AI47&lt;=Testing!AH47</f>
        <v>1</v>
      </c>
      <c r="Z38" s="20" t="b">
        <f>Testing!AL47&lt;=Testing!AK47</f>
        <v>1</v>
      </c>
      <c r="AA38" s="20" t="b">
        <f>Testing!AO47&lt;=Testing!AN47</f>
        <v>1</v>
      </c>
      <c r="AB38" s="20" t="b">
        <f>Testing!AR47&lt;=Testing!AQ47</f>
        <v>1</v>
      </c>
      <c r="AC38" s="20"/>
      <c r="AD38" s="20" t="b">
        <f>Testing!AX47&lt;=Testing!AW47</f>
        <v>1</v>
      </c>
      <c r="AE38" s="19" t="b">
        <f>Testing!DQ47&lt;=Testing!DP47</f>
        <v>1</v>
      </c>
      <c r="AF38" s="19" t="b">
        <f>Testing!EC47&lt;=Testing!EB47</f>
        <v>1</v>
      </c>
      <c r="AG38" s="19" t="b">
        <f>(Testing!DK47+Testing!DL47+Testing!DM47)&lt;=Testing!DJ47</f>
        <v>1</v>
      </c>
      <c r="AH38" s="19" t="b">
        <f>(Testing!EE47+Testing!EF47+Testing!EG47+Testing!EH47)&lt;=Testing!DZ4</f>
        <v>1</v>
      </c>
      <c r="AI38" s="19" t="b">
        <f>Testing!ED47&lt;=Testing!EC47</f>
        <v>1</v>
      </c>
      <c r="AJ38" s="19" t="b">
        <f>Testing!EO47&lt;=('Treatment &amp; Viral Suppression'!O48+'Treatment &amp; Viral Suppression'!O49+'Treatment &amp; Viral Suppression'!O50+'Treatment &amp; Viral Suppression'!O51)</f>
        <v>1</v>
      </c>
      <c r="AK38" s="19" t="b">
        <f>('Treatment &amp; Viral Suppression'!CP47+'Treatment &amp; Viral Suppression'!CQ47+'Treatment &amp; Viral Suppression'!CR47+'Treatment &amp; Viral Suppression'!CS47+'Treatment &amp; Viral Suppression'!CT47+'Treatment &amp; Viral Suppression'!CU47+'Treatment &amp; Viral Suppression'!CV47+'Treatment &amp; Viral Suppression'!CW47+'Treatment &amp; Viral Suppression'!CX47)&lt;=Testing!EO47</f>
        <v>1</v>
      </c>
      <c r="AL38" s="19"/>
      <c r="AM38" s="19" t="b">
        <f>'Treatment &amp; Viral Suppression'!AB47&lt;=('Treatment &amp; Viral Suppression'!O48+'Treatment &amp; Viral Suppression'!O49+'Treatment &amp; Viral Suppression'!O50+'Treatment &amp; Viral Suppression'!O51)</f>
        <v>1</v>
      </c>
      <c r="AN38" s="19" t="b">
        <f>'Treatment &amp; Viral Suppression'!AB47=('Treatment &amp; Viral Suppression'!AC47+'Treatment &amp; Viral Suppression'!AD47+'Treatment &amp; Viral Suppression'!AE47)</f>
        <v>1</v>
      </c>
      <c r="AO38" s="19" t="b">
        <f>'Treatment &amp; Viral Suppression'!H47&lt;=('Treatment &amp; Viral Suppression'!O48+'Treatment &amp; Viral Suppression'!O49+'Treatment &amp; Viral Suppression'!O50+'Treatment &amp; Viral Suppression'!O51)</f>
        <v>1</v>
      </c>
      <c r="AP38" s="19" t="b">
        <f>('Treatment &amp; Viral Suppression'!BI47+'Treatment &amp; Viral Suppression'!BJ47)&lt;=('Treatment &amp; Viral Suppression'!O48+'Treatment &amp; Viral Suppression'!O49+'Treatment &amp; Viral Suppression'!O50+'Treatment &amp; Viral Suppression'!O51)</f>
        <v>1</v>
      </c>
      <c r="AQ38" s="19" t="b">
        <f>('Treatment &amp; Viral Suppression'!BS47+'Treatment &amp; Viral Suppression'!BU47)&lt;=('Treatment &amp; Viral Suppression'!BI47+'Treatment &amp; Viral Suppression'!BJ47)</f>
        <v>1</v>
      </c>
      <c r="AR38" s="19" t="b">
        <f>('Treatment &amp; Viral Suppression'!CA47+'Treatment &amp; Viral Suppression'!CB47)&lt;=Testing!DQ47</f>
        <v>1</v>
      </c>
      <c r="AS38" s="19" t="b">
        <f>'Treatment &amp; Viral Suppression'!Y47&gt;='Treatment &amp; Viral Suppression'!Z47</f>
        <v>1</v>
      </c>
      <c r="AT38" s="19" t="b">
        <f>'Treatment &amp; Viral Suppression'!AA47&lt;='Treatment &amp; Viral Suppression'!Z47</f>
        <v>1</v>
      </c>
    </row>
    <row r="39" spans="1:46" x14ac:dyDescent="0.3">
      <c r="A39" s="24" t="s">
        <v>448</v>
      </c>
      <c r="B39" s="20" t="b">
        <f>'Prevention &amp; Support'!G48=('Prevention &amp; Support'!K48+'Prevention &amp; Support'!O48)</f>
        <v>1</v>
      </c>
      <c r="C39" s="20" t="b">
        <f>'Prevention &amp; Support'!G48=('Prevention &amp; Support'!H48+'Prevention &amp; Support'!I48+'Prevention &amp; Support'!J48)</f>
        <v>1</v>
      </c>
      <c r="D39" s="20" t="b">
        <f>'Prevention &amp; Support'!G48=('Prevention &amp; Support'!L48+'Prevention &amp; Support'!N48+'Prevention &amp; Support'!P48+'Prevention &amp; Support'!Q48)</f>
        <v>1</v>
      </c>
      <c r="E39" s="20" t="b">
        <f>'Prevention &amp; Support'!BX48&lt;='Prevention &amp; Support'!CC48</f>
        <v>1</v>
      </c>
      <c r="F39" s="20" t="b">
        <f>'Prevention &amp; Support'!BE48=('Prevention &amp; Support'!BF48+'Prevention &amp; Support'!BG48+'Prevention &amp; Support'!BH48)</f>
        <v>1</v>
      </c>
      <c r="G39" s="20" t="b">
        <f>'Prevention &amp; Support'!BE48&gt;=('Prevention &amp; Support'!BI48+'Prevention &amp; Support'!BJ48+'Prevention &amp; Support'!BK48+'Prevention &amp; Support'!BL48+'Prevention &amp; Support'!BM48)</f>
        <v>1</v>
      </c>
      <c r="H39" s="20" t="b">
        <f>'Prevention &amp; Support'!CM48&gt;='Prevention &amp; Support'!CN48</f>
        <v>1</v>
      </c>
      <c r="I39" s="20" t="b">
        <f>'Prevention &amp; Support'!DQ48=('Prevention &amp; Support'!DW48+'Prevention &amp; Support'!DX48)</f>
        <v>1</v>
      </c>
      <c r="J39" s="20" t="b">
        <f>'Prevention &amp; Support'!DO48=('Prevention &amp; Support'!DR48+'Prevention &amp; Support'!DS48)</f>
        <v>1</v>
      </c>
      <c r="K39" s="20" t="b">
        <f>(Testing!G48+Testing!J48+Testing!M48+Testing!P48+Testing!S48+Testing!V48+Testing!Y48+Testing!AB48+Testing!AE48+Testing!AH48+Testing!AK48+Testing!AN48+Testing!AQ48+Testing!AT48+Testing!AW48)&gt;=(Testing!H48+Testing!K48+Testing!N48+Testing!Q48+Testing!T48+Testing!W48+Testing!Z48+Testing!AC48+Testing!AF48+Testing!AI48+Testing!AL48+Testing!AO48+Testing!AR48+Testing!AU48+Testing!AX48)</f>
        <v>1</v>
      </c>
      <c r="L39" s="20" t="b">
        <f>Testing!CW48&gt;=(Testing!CX48+Testing!CY48)</f>
        <v>1</v>
      </c>
      <c r="M39" s="20" t="b">
        <f>(Testing!CX48+Testing!CY48)&lt;=(Testing!G48+Testing!J48+Testing!M48+Testing!P48+Testing!S48+Testing!V48+Testing!Y48+Testing!AB48+Testing!AE48+Testing!AH48+Testing!AK48+Testing!AN48+Testing!AQ48+Testing!AT48+Testing!AW48+Testing!CX48+Testing!CY48)</f>
        <v>1</v>
      </c>
      <c r="N39" s="20" t="b">
        <f>(Testing!CX48+Testing!CZ48)&lt;=(Testing!H48+Testing!K48+Testing!N48+Testing!Q48+Testing!T48+Testing!W48+Testing!Z48+Testing!AC48+Testing!AF48+Testing!AI48+Testing!AL48+Testing!AO48+Testing!AR48+Testing!AU48+Testing!AX48+Testing!CX48+Testing!CZ48)</f>
        <v>1</v>
      </c>
      <c r="O39" s="20" t="b">
        <f>Testing!DC48=(Testing!DE48+Testing!DF48+Testing!DG48)</f>
        <v>1</v>
      </c>
      <c r="P39" s="20" t="b">
        <f>Testing!H48&lt;=Testing!G48</f>
        <v>1</v>
      </c>
      <c r="Q39" s="20" t="b">
        <f>Testing!K48&lt;=Testing!J48</f>
        <v>1</v>
      </c>
      <c r="R39" s="20" t="b">
        <f>Testing!N48&lt;=Testing!M48</f>
        <v>1</v>
      </c>
      <c r="S39" s="20" t="b">
        <f>Testing!Q48&lt;=Testing!P48</f>
        <v>1</v>
      </c>
      <c r="T39" s="20" t="b">
        <f>Testing!T48&lt;=Testing!S48</f>
        <v>1</v>
      </c>
      <c r="U39" s="20" t="b">
        <f>Testing!W48&lt;=Testing!V48</f>
        <v>1</v>
      </c>
      <c r="V39" s="20" t="b">
        <f>Testing!Z48&lt;=Testing!Y48</f>
        <v>1</v>
      </c>
      <c r="W39" s="20" t="b">
        <f>Testing!AC48&lt;=Testing!AB48</f>
        <v>1</v>
      </c>
      <c r="X39" s="20" t="b">
        <f>Testing!AF48&lt;=Testing!AE48</f>
        <v>1</v>
      </c>
      <c r="Y39" s="20" t="b">
        <f>Testing!AI48&lt;=Testing!AH48</f>
        <v>1</v>
      </c>
      <c r="Z39" s="20" t="b">
        <f>Testing!AL48&lt;=Testing!AK48</f>
        <v>1</v>
      </c>
      <c r="AA39" s="20" t="b">
        <f>Testing!AO48&lt;=Testing!AN48</f>
        <v>1</v>
      </c>
      <c r="AB39" s="20" t="b">
        <f>Testing!AR48&lt;=Testing!AQ48</f>
        <v>1</v>
      </c>
      <c r="AC39" s="20"/>
      <c r="AD39" s="20" t="b">
        <f>Testing!AX48&lt;=Testing!AW48</f>
        <v>1</v>
      </c>
      <c r="AE39" s="19" t="b">
        <f>Testing!DQ48&lt;=Testing!DP48</f>
        <v>1</v>
      </c>
      <c r="AF39" s="19" t="b">
        <f>Testing!EC48&lt;=Testing!EB48</f>
        <v>1</v>
      </c>
      <c r="AG39" s="19" t="b">
        <f>(Testing!DK48+Testing!DL48+Testing!DM48)&lt;=Testing!DJ48</f>
        <v>1</v>
      </c>
      <c r="AH39" s="19" t="b">
        <f>(Testing!EE48+Testing!EF48+Testing!EG48+Testing!EH48)&lt;=Testing!DZ4</f>
        <v>1</v>
      </c>
      <c r="AI39" s="19" t="b">
        <f>Testing!ED48&lt;=Testing!EC48</f>
        <v>1</v>
      </c>
      <c r="AJ39" s="19"/>
      <c r="AK39" s="19" t="b">
        <f>('Treatment &amp; Viral Suppression'!CP48+'Treatment &amp; Viral Suppression'!CQ48+'Treatment &amp; Viral Suppression'!CR48+'Treatment &amp; Viral Suppression'!CS48+'Treatment &amp; Viral Suppression'!CT48+'Treatment &amp; Viral Suppression'!CU48+'Treatment &amp; Viral Suppression'!CV48+'Treatment &amp; Viral Suppression'!CW48+'Treatment &amp; Viral Suppression'!CX48)&lt;=Testing!EO48</f>
        <v>1</v>
      </c>
      <c r="AL39" s="19"/>
      <c r="AM39" s="19"/>
      <c r="AN39" s="19" t="b">
        <f>'Treatment &amp; Viral Suppression'!AB48=('Treatment &amp; Viral Suppression'!AC48+'Treatment &amp; Viral Suppression'!AD48+'Treatment &amp; Viral Suppression'!AE48)</f>
        <v>1</v>
      </c>
      <c r="AO39" s="19"/>
      <c r="AP39" s="19"/>
      <c r="AQ39" s="19" t="b">
        <f>('Treatment &amp; Viral Suppression'!BS48+'Treatment &amp; Viral Suppression'!BU48)&lt;=('Treatment &amp; Viral Suppression'!BI48+'Treatment &amp; Viral Suppression'!BJ48)</f>
        <v>1</v>
      </c>
      <c r="AR39" s="19" t="b">
        <f>('Treatment &amp; Viral Suppression'!CA48+'Treatment &amp; Viral Suppression'!CB48)&lt;=Testing!DQ48</f>
        <v>1</v>
      </c>
      <c r="AS39" s="19" t="b">
        <f>'Treatment &amp; Viral Suppression'!Y48&gt;='Treatment &amp; Viral Suppression'!Z48</f>
        <v>1</v>
      </c>
      <c r="AT39" s="19" t="b">
        <f>'Treatment &amp; Viral Suppression'!AA48&lt;='Treatment &amp; Viral Suppression'!Z48</f>
        <v>1</v>
      </c>
    </row>
    <row r="40" spans="1:46" x14ac:dyDescent="0.3">
      <c r="A40" s="24" t="s">
        <v>449</v>
      </c>
      <c r="B40" s="20" t="b">
        <f>'Prevention &amp; Support'!G49=('Prevention &amp; Support'!K49+'Prevention &amp; Support'!O49)</f>
        <v>1</v>
      </c>
      <c r="C40" s="20" t="b">
        <f>'Prevention &amp; Support'!G49=('Prevention &amp; Support'!H49+'Prevention &amp; Support'!I49+'Prevention &amp; Support'!J49)</f>
        <v>1</v>
      </c>
      <c r="D40" s="20" t="b">
        <f>'Prevention &amp; Support'!G49=('Prevention &amp; Support'!L49+'Prevention &amp; Support'!N49+'Prevention &amp; Support'!P49+'Prevention &amp; Support'!Q49)</f>
        <v>1</v>
      </c>
      <c r="E40" s="20" t="b">
        <f>'Prevention &amp; Support'!BX49&lt;='Prevention &amp; Support'!CC49</f>
        <v>1</v>
      </c>
      <c r="F40" s="20" t="b">
        <f>'Prevention &amp; Support'!BE49=('Prevention &amp; Support'!BF49+'Prevention &amp; Support'!BG49+'Prevention &amp; Support'!BH49)</f>
        <v>1</v>
      </c>
      <c r="G40" s="20" t="b">
        <f>'Prevention &amp; Support'!BE49&gt;=('Prevention &amp; Support'!BI49+'Prevention &amp; Support'!BJ49+'Prevention &amp; Support'!BK49+'Prevention &amp; Support'!BL49+'Prevention &amp; Support'!BM49)</f>
        <v>1</v>
      </c>
      <c r="H40" s="20" t="b">
        <f>'Prevention &amp; Support'!CM49&gt;='Prevention &amp; Support'!CN49</f>
        <v>1</v>
      </c>
      <c r="I40" s="20" t="b">
        <f>'Prevention &amp; Support'!DQ49=('Prevention &amp; Support'!DW49+'Prevention &amp; Support'!DX49)</f>
        <v>1</v>
      </c>
      <c r="J40" s="20" t="b">
        <f>'Prevention &amp; Support'!DO49=('Prevention &amp; Support'!DR49+'Prevention &amp; Support'!DS49)</f>
        <v>1</v>
      </c>
      <c r="K40" s="20" t="b">
        <f>(Testing!G49+Testing!J49+Testing!M49+Testing!P49+Testing!S49+Testing!V49+Testing!Y49+Testing!AB49+Testing!AE49+Testing!AH49+Testing!AK49+Testing!AN49+Testing!AQ49+Testing!AT49+Testing!AW49)&gt;=(Testing!H49+Testing!K49+Testing!N49+Testing!Q49+Testing!T49+Testing!W49+Testing!Z49+Testing!AC49+Testing!AF49+Testing!AI49+Testing!AL49+Testing!AO49+Testing!AR49+Testing!AU49+Testing!AX49)</f>
        <v>1</v>
      </c>
      <c r="L40" s="20" t="b">
        <f>Testing!CW49&gt;=(Testing!CX49+Testing!CY49)</f>
        <v>1</v>
      </c>
      <c r="M40" s="20" t="b">
        <f>(Testing!CX49+Testing!CY49)&lt;=(Testing!G49+Testing!J49+Testing!M49+Testing!P49+Testing!S49+Testing!V49+Testing!Y49+Testing!AB49+Testing!AE49+Testing!AH49+Testing!AK49+Testing!AN49+Testing!AQ49+Testing!AT49+Testing!AW49+Testing!CX49+Testing!CY49)</f>
        <v>1</v>
      </c>
      <c r="N40" s="20" t="b">
        <f>(Testing!CX49+Testing!CZ49)&lt;=(Testing!H49+Testing!K49+Testing!N49+Testing!Q49+Testing!T49+Testing!W49+Testing!Z49+Testing!AC49+Testing!AF49+Testing!AI49+Testing!AL49+Testing!AO49+Testing!AR49+Testing!AU49+Testing!AX49+Testing!CX49+Testing!CZ49)</f>
        <v>1</v>
      </c>
      <c r="O40" s="20" t="b">
        <f>Testing!DC49=(Testing!DE49+Testing!DF49+Testing!DG49)</f>
        <v>1</v>
      </c>
      <c r="P40" s="20" t="b">
        <f>Testing!H49&lt;=Testing!G49</f>
        <v>1</v>
      </c>
      <c r="Q40" s="20" t="b">
        <f>Testing!K49&lt;=Testing!J49</f>
        <v>1</v>
      </c>
      <c r="R40" s="20" t="b">
        <f>Testing!N49&lt;=Testing!M49</f>
        <v>1</v>
      </c>
      <c r="S40" s="20" t="b">
        <f>Testing!Q49&lt;=Testing!P49</f>
        <v>1</v>
      </c>
      <c r="T40" s="20" t="b">
        <f>Testing!T49&lt;=Testing!S49</f>
        <v>1</v>
      </c>
      <c r="U40" s="20" t="b">
        <f>Testing!W49&lt;=Testing!V49</f>
        <v>1</v>
      </c>
      <c r="V40" s="20" t="b">
        <f>Testing!Z49&lt;=Testing!Y49</f>
        <v>1</v>
      </c>
      <c r="W40" s="20" t="b">
        <f>Testing!AC49&lt;=Testing!AB49</f>
        <v>1</v>
      </c>
      <c r="X40" s="20" t="b">
        <f>Testing!AF49&lt;=Testing!AE49</f>
        <v>1</v>
      </c>
      <c r="Y40" s="20" t="b">
        <f>Testing!AI49&lt;=Testing!AH49</f>
        <v>1</v>
      </c>
      <c r="Z40" s="20" t="b">
        <f>Testing!AL49&lt;=Testing!AK49</f>
        <v>1</v>
      </c>
      <c r="AA40" s="20" t="b">
        <f>Testing!AO49&lt;=Testing!AN49</f>
        <v>1</v>
      </c>
      <c r="AB40" s="20" t="b">
        <f>Testing!AR49&lt;=Testing!AQ49</f>
        <v>1</v>
      </c>
      <c r="AC40" s="20"/>
      <c r="AD40" s="20" t="b">
        <f>Testing!AX49&lt;=Testing!AW49</f>
        <v>1</v>
      </c>
      <c r="AE40" s="19" t="b">
        <f>Testing!DQ49&lt;=Testing!DP49</f>
        <v>1</v>
      </c>
      <c r="AF40" s="19" t="b">
        <f>Testing!EC49&lt;=Testing!EB49</f>
        <v>1</v>
      </c>
      <c r="AG40" s="19" t="b">
        <f>(Testing!DK49+Testing!DL49+Testing!DM49)&lt;=Testing!DJ49</f>
        <v>1</v>
      </c>
      <c r="AH40" s="19" t="b">
        <f>(Testing!EE49+Testing!EF49+Testing!EG49+Testing!EH49)&lt;=Testing!DZ4</f>
        <v>1</v>
      </c>
      <c r="AI40" s="19" t="b">
        <f>Testing!ED49&lt;=Testing!EC49</f>
        <v>1</v>
      </c>
      <c r="AJ40" s="19"/>
      <c r="AK40" s="19" t="b">
        <f>('Treatment &amp; Viral Suppression'!CP49+'Treatment &amp; Viral Suppression'!CQ49+'Treatment &amp; Viral Suppression'!CR49+'Treatment &amp; Viral Suppression'!CS49+'Treatment &amp; Viral Suppression'!CT49+'Treatment &amp; Viral Suppression'!CU49+'Treatment &amp; Viral Suppression'!CV49+'Treatment &amp; Viral Suppression'!CW49+'Treatment &amp; Viral Suppression'!CX49)&lt;=Testing!EO49</f>
        <v>1</v>
      </c>
      <c r="AL40" s="19"/>
      <c r="AM40" s="19"/>
      <c r="AN40" s="19" t="b">
        <f>'Treatment &amp; Viral Suppression'!AB49=('Treatment &amp; Viral Suppression'!AC49+'Treatment &amp; Viral Suppression'!AD49+'Treatment &amp; Viral Suppression'!AE49)</f>
        <v>1</v>
      </c>
      <c r="AO40" s="19"/>
      <c r="AP40" s="19"/>
      <c r="AQ40" s="19" t="b">
        <f>('Treatment &amp; Viral Suppression'!BS49+'Treatment &amp; Viral Suppression'!BU49)&lt;=('Treatment &amp; Viral Suppression'!BI49+'Treatment &amp; Viral Suppression'!BJ49)</f>
        <v>1</v>
      </c>
      <c r="AR40" s="19" t="b">
        <f>('Treatment &amp; Viral Suppression'!CA49+'Treatment &amp; Viral Suppression'!CB49)&lt;=Testing!DQ49</f>
        <v>1</v>
      </c>
      <c r="AS40" s="19" t="b">
        <f>'Treatment &amp; Viral Suppression'!Y49&gt;='Treatment &amp; Viral Suppression'!Z49</f>
        <v>1</v>
      </c>
      <c r="AT40" s="19" t="b">
        <f>'Treatment &amp; Viral Suppression'!AA49&lt;='Treatment &amp; Viral Suppression'!Z49</f>
        <v>1</v>
      </c>
    </row>
    <row r="41" spans="1:46" x14ac:dyDescent="0.3">
      <c r="A41" s="24" t="s">
        <v>450</v>
      </c>
      <c r="B41" s="20" t="b">
        <f>'Prevention &amp; Support'!G50=('Prevention &amp; Support'!K50+'Prevention &amp; Support'!O50)</f>
        <v>1</v>
      </c>
      <c r="C41" s="20" t="b">
        <f>'Prevention &amp; Support'!G50=('Prevention &amp; Support'!H50+'Prevention &amp; Support'!I50+'Prevention &amp; Support'!J50)</f>
        <v>1</v>
      </c>
      <c r="D41" s="20" t="b">
        <f>'Prevention &amp; Support'!G50=('Prevention &amp; Support'!L50+'Prevention &amp; Support'!N50+'Prevention &amp; Support'!P50+'Prevention &amp; Support'!Q50)</f>
        <v>1</v>
      </c>
      <c r="E41" s="20" t="b">
        <f>'Prevention &amp; Support'!BX50&lt;='Prevention &amp; Support'!CC50</f>
        <v>1</v>
      </c>
      <c r="F41" s="20" t="b">
        <f>'Prevention &amp; Support'!BE50=('Prevention &amp; Support'!BF50+'Prevention &amp; Support'!BG50+'Prevention &amp; Support'!BH50)</f>
        <v>1</v>
      </c>
      <c r="G41" s="20" t="b">
        <f>'Prevention &amp; Support'!BE50&gt;=('Prevention &amp; Support'!BI50+'Prevention &amp; Support'!BJ50+'Prevention &amp; Support'!BK50+'Prevention &amp; Support'!BL50+'Prevention &amp; Support'!BM50)</f>
        <v>1</v>
      </c>
      <c r="H41" s="20" t="b">
        <f>'Prevention &amp; Support'!CM50&gt;='Prevention &amp; Support'!CN50</f>
        <v>1</v>
      </c>
      <c r="I41" s="20" t="b">
        <f>'Prevention &amp; Support'!DQ50=('Prevention &amp; Support'!DW50+'Prevention &amp; Support'!DX50)</f>
        <v>1</v>
      </c>
      <c r="J41" s="20" t="b">
        <f>'Prevention &amp; Support'!DO50=('Prevention &amp; Support'!DR50+'Prevention &amp; Support'!DS50)</f>
        <v>1</v>
      </c>
      <c r="K41" s="20" t="b">
        <f>(Testing!G50+Testing!J50+Testing!M50+Testing!P50+Testing!S50+Testing!V50+Testing!Y50+Testing!AB50+Testing!AE50+Testing!AH50+Testing!AK50+Testing!AN50+Testing!AQ50+Testing!AT50+Testing!AW50)&gt;=(Testing!H50+Testing!K50+Testing!N50+Testing!Q50+Testing!T50+Testing!W50+Testing!Z50+Testing!AC50+Testing!AF50+Testing!AI50+Testing!AL50+Testing!AO50+Testing!AR50+Testing!AU50+Testing!AX50)</f>
        <v>1</v>
      </c>
      <c r="L41" s="20" t="b">
        <f>Testing!CW50&gt;=(Testing!CX50+Testing!CY50)</f>
        <v>1</v>
      </c>
      <c r="M41" s="20" t="b">
        <f>(Testing!CX50+Testing!CY50)&lt;=(Testing!G50+Testing!J50+Testing!M50+Testing!P50+Testing!S50+Testing!V50+Testing!Y50+Testing!AB50+Testing!AE50+Testing!AH50+Testing!AK50+Testing!AN50+Testing!AQ50+Testing!AT50+Testing!AW50+Testing!CX50+Testing!CY50)</f>
        <v>1</v>
      </c>
      <c r="N41" s="20" t="b">
        <f>(Testing!CX50+Testing!CZ50)&lt;=(Testing!H50+Testing!K50+Testing!N50+Testing!Q50+Testing!T50+Testing!W50+Testing!Z50+Testing!AC50+Testing!AF50+Testing!AI50+Testing!AL50+Testing!AO50+Testing!AR50+Testing!AU50+Testing!AX50+Testing!CX50+Testing!CZ50)</f>
        <v>1</v>
      </c>
      <c r="O41" s="20" t="b">
        <f>Testing!DC50=(Testing!DE50+Testing!DF50+Testing!DG50)</f>
        <v>1</v>
      </c>
      <c r="P41" s="20" t="b">
        <f>Testing!H50&lt;=Testing!G50</f>
        <v>1</v>
      </c>
      <c r="Q41" s="20" t="b">
        <f>Testing!K50&lt;=Testing!J50</f>
        <v>1</v>
      </c>
      <c r="R41" s="20" t="b">
        <f>Testing!N50&lt;=Testing!M50</f>
        <v>1</v>
      </c>
      <c r="S41" s="20" t="b">
        <f>Testing!Q50&lt;=Testing!P50</f>
        <v>1</v>
      </c>
      <c r="T41" s="20" t="b">
        <f>Testing!T50&lt;=Testing!S50</f>
        <v>1</v>
      </c>
      <c r="U41" s="20" t="b">
        <f>Testing!W50&lt;=Testing!V50</f>
        <v>1</v>
      </c>
      <c r="V41" s="20" t="b">
        <f>Testing!Z50&lt;=Testing!Y50</f>
        <v>1</v>
      </c>
      <c r="W41" s="20" t="b">
        <f>Testing!AC50&lt;=Testing!AB50</f>
        <v>1</v>
      </c>
      <c r="X41" s="20" t="b">
        <f>Testing!AF50&lt;=Testing!AE50</f>
        <v>1</v>
      </c>
      <c r="Y41" s="20" t="b">
        <f>Testing!AI50&lt;=Testing!AH50</f>
        <v>1</v>
      </c>
      <c r="Z41" s="20" t="b">
        <f>Testing!AL50&lt;=Testing!AK50</f>
        <v>1</v>
      </c>
      <c r="AA41" s="20" t="b">
        <f>Testing!AO50&lt;=Testing!AN50</f>
        <v>1</v>
      </c>
      <c r="AB41" s="20" t="b">
        <f>Testing!AR50&lt;=Testing!AQ50</f>
        <v>1</v>
      </c>
      <c r="AC41" s="20"/>
      <c r="AD41" s="20" t="b">
        <f>Testing!AX50&lt;=Testing!AW50</f>
        <v>1</v>
      </c>
      <c r="AE41" s="19" t="b">
        <f>Testing!DQ50&lt;=Testing!DP50</f>
        <v>1</v>
      </c>
      <c r="AF41" s="19" t="b">
        <f>Testing!EC50&lt;=Testing!EB50</f>
        <v>1</v>
      </c>
      <c r="AG41" s="19" t="b">
        <f>(Testing!DK50+Testing!DL50+Testing!DM50)&lt;=Testing!DJ50</f>
        <v>1</v>
      </c>
      <c r="AH41" s="19" t="b">
        <f>(Testing!EE50+Testing!EF50+Testing!EG50+Testing!EH50)&lt;=Testing!DZ4</f>
        <v>1</v>
      </c>
      <c r="AI41" s="19" t="b">
        <f>Testing!ED50&lt;=Testing!EC50</f>
        <v>1</v>
      </c>
      <c r="AJ41" s="19"/>
      <c r="AK41" s="19" t="b">
        <f>('Treatment &amp; Viral Suppression'!CP50+'Treatment &amp; Viral Suppression'!CQ50+'Treatment &amp; Viral Suppression'!CR50+'Treatment &amp; Viral Suppression'!CS50+'Treatment &amp; Viral Suppression'!CT50+'Treatment &amp; Viral Suppression'!CU50+'Treatment &amp; Viral Suppression'!CV50+'Treatment &amp; Viral Suppression'!CW50+'Treatment &amp; Viral Suppression'!CX50)&lt;=Testing!EO50</f>
        <v>1</v>
      </c>
      <c r="AL41" s="19"/>
      <c r="AM41" s="19"/>
      <c r="AN41" s="19" t="b">
        <f>'Treatment &amp; Viral Suppression'!AB50=('Treatment &amp; Viral Suppression'!AC50+'Treatment &amp; Viral Suppression'!AD50+'Treatment &amp; Viral Suppression'!AE50)</f>
        <v>1</v>
      </c>
      <c r="AO41" s="19"/>
      <c r="AP41" s="19"/>
      <c r="AQ41" s="19" t="b">
        <f>('Treatment &amp; Viral Suppression'!BS50+'Treatment &amp; Viral Suppression'!BU50)&lt;=('Treatment &amp; Viral Suppression'!BI50+'Treatment &amp; Viral Suppression'!BJ50)</f>
        <v>1</v>
      </c>
      <c r="AR41" s="19" t="b">
        <f>('Treatment &amp; Viral Suppression'!CA50+'Treatment &amp; Viral Suppression'!CB50)&lt;=Testing!DQ50</f>
        <v>1</v>
      </c>
      <c r="AS41" s="19" t="b">
        <f>'Treatment &amp; Viral Suppression'!Y50&gt;='Treatment &amp; Viral Suppression'!Z50</f>
        <v>1</v>
      </c>
      <c r="AT41" s="19" t="b">
        <f>'Treatment &amp; Viral Suppression'!AA50&lt;='Treatment &amp; Viral Suppression'!Z50</f>
        <v>1</v>
      </c>
    </row>
    <row r="42" spans="1:46" x14ac:dyDescent="0.3">
      <c r="A42" s="24" t="s">
        <v>451</v>
      </c>
      <c r="B42" s="20" t="b">
        <f>'Prevention &amp; Support'!G51=('Prevention &amp; Support'!K51+'Prevention &amp; Support'!O51)</f>
        <v>1</v>
      </c>
      <c r="C42" s="20" t="b">
        <f>'Prevention &amp; Support'!G51=('Prevention &amp; Support'!H51+'Prevention &amp; Support'!I51+'Prevention &amp; Support'!J51)</f>
        <v>1</v>
      </c>
      <c r="D42" s="20" t="b">
        <f>'Prevention &amp; Support'!G51=('Prevention &amp; Support'!L51+'Prevention &amp; Support'!N51+'Prevention &amp; Support'!P51+'Prevention &amp; Support'!Q51)</f>
        <v>1</v>
      </c>
      <c r="E42" s="20" t="b">
        <f>'Prevention &amp; Support'!BX51&lt;='Prevention &amp; Support'!CC51</f>
        <v>1</v>
      </c>
      <c r="F42" s="20" t="b">
        <f>'Prevention &amp; Support'!BE51=('Prevention &amp; Support'!BF51+'Prevention &amp; Support'!BG51+'Prevention &amp; Support'!BH51)</f>
        <v>1</v>
      </c>
      <c r="G42" s="20" t="b">
        <f>'Prevention &amp; Support'!BE51&gt;=('Prevention &amp; Support'!BI51+'Prevention &amp; Support'!BJ51+'Prevention &amp; Support'!BK51+'Prevention &amp; Support'!BL51+'Prevention &amp; Support'!BM51)</f>
        <v>1</v>
      </c>
      <c r="H42" s="20" t="b">
        <f>'Prevention &amp; Support'!CM51&gt;='Prevention &amp; Support'!CN51</f>
        <v>1</v>
      </c>
      <c r="I42" s="20" t="b">
        <f>'Prevention &amp; Support'!DQ51=('Prevention &amp; Support'!DW51+'Prevention &amp; Support'!DX51)</f>
        <v>1</v>
      </c>
      <c r="J42" s="20" t="b">
        <f>'Prevention &amp; Support'!DO51=('Prevention &amp; Support'!DR51+'Prevention &amp; Support'!DS51)</f>
        <v>1</v>
      </c>
      <c r="K42" s="20" t="b">
        <f>(Testing!G51+Testing!J51+Testing!M51+Testing!P51+Testing!S51+Testing!V51+Testing!Y51+Testing!AB51+Testing!AE51+Testing!AH51+Testing!AK51+Testing!AN51+Testing!AQ51+Testing!AT51+Testing!AW51)&gt;=(Testing!H51+Testing!K51+Testing!N51+Testing!Q51+Testing!T51+Testing!W51+Testing!Z51+Testing!AC51+Testing!AF51+Testing!AI51+Testing!AL51+Testing!AO51+Testing!AR51+Testing!AU51+Testing!AX51)</f>
        <v>1</v>
      </c>
      <c r="L42" s="20" t="b">
        <f>Testing!CW51&gt;=(Testing!CX51+Testing!CY51)</f>
        <v>1</v>
      </c>
      <c r="M42" s="20" t="b">
        <f>(Testing!CX51+Testing!CY51)&lt;=(Testing!G51+Testing!J51+Testing!M51+Testing!P51+Testing!S51+Testing!V51+Testing!Y51+Testing!AB51+Testing!AE51+Testing!AH51+Testing!AK51+Testing!AN51+Testing!AQ51+Testing!AT51+Testing!AW51+Testing!CX51+Testing!CY51)</f>
        <v>1</v>
      </c>
      <c r="N42" s="20" t="b">
        <f>(Testing!CX51+Testing!CZ51)&lt;=(Testing!H51+Testing!K51+Testing!N51+Testing!Q51+Testing!T51+Testing!W51+Testing!Z51+Testing!AC51+Testing!AF51+Testing!AI51+Testing!AL51+Testing!AO51+Testing!AR51+Testing!AU51+Testing!AX51+Testing!CX51+Testing!CZ51)</f>
        <v>1</v>
      </c>
      <c r="O42" s="20" t="b">
        <f>Testing!DC51=(Testing!DE51+Testing!DF51+Testing!DG51)</f>
        <v>1</v>
      </c>
      <c r="P42" s="20" t="b">
        <f>Testing!H51&lt;=Testing!G51</f>
        <v>1</v>
      </c>
      <c r="Q42" s="20" t="b">
        <f>Testing!K51&lt;=Testing!J51</f>
        <v>1</v>
      </c>
      <c r="R42" s="20" t="b">
        <f>Testing!N51&lt;=Testing!M51</f>
        <v>1</v>
      </c>
      <c r="S42" s="20" t="b">
        <f>Testing!Q51&lt;=Testing!P51</f>
        <v>1</v>
      </c>
      <c r="T42" s="20" t="b">
        <f>Testing!T51&lt;=Testing!S51</f>
        <v>1</v>
      </c>
      <c r="U42" s="20" t="b">
        <f>Testing!W51&lt;=Testing!V51</f>
        <v>1</v>
      </c>
      <c r="V42" s="20" t="b">
        <f>Testing!Z51&lt;=Testing!Y51</f>
        <v>1</v>
      </c>
      <c r="W42" s="20" t="b">
        <f>Testing!AC51&lt;=Testing!AB51</f>
        <v>1</v>
      </c>
      <c r="X42" s="20" t="b">
        <f>Testing!AF51&lt;=Testing!AE51</f>
        <v>1</v>
      </c>
      <c r="Y42" s="20" t="b">
        <f>Testing!AI51&lt;=Testing!AH51</f>
        <v>1</v>
      </c>
      <c r="Z42" s="20" t="b">
        <f>Testing!AL51&lt;=Testing!AK51</f>
        <v>1</v>
      </c>
      <c r="AA42" s="20" t="b">
        <f>Testing!AO51&lt;=Testing!AN51</f>
        <v>1</v>
      </c>
      <c r="AB42" s="20" t="b">
        <f>Testing!AR51&lt;=Testing!AQ51</f>
        <v>1</v>
      </c>
      <c r="AC42" s="20"/>
      <c r="AD42" s="20" t="b">
        <f>Testing!AX51&lt;=Testing!AW51</f>
        <v>1</v>
      </c>
      <c r="AE42" s="19" t="b">
        <f>Testing!DQ51&lt;=Testing!DP51</f>
        <v>1</v>
      </c>
      <c r="AF42" s="19" t="b">
        <f>Testing!EC51&lt;=Testing!EB51</f>
        <v>1</v>
      </c>
      <c r="AG42" s="19" t="b">
        <f>(Testing!DK51+Testing!DL51+Testing!DM51)&lt;=Testing!DJ51</f>
        <v>1</v>
      </c>
      <c r="AH42" s="19" t="b">
        <f>(Testing!EE51+Testing!EF51+Testing!EG51+Testing!EH51)&lt;=Testing!DZ4</f>
        <v>1</v>
      </c>
      <c r="AI42" s="19" t="b">
        <f>Testing!ED51&lt;=Testing!EC51</f>
        <v>1</v>
      </c>
      <c r="AJ42" s="19"/>
      <c r="AK42" s="19" t="b">
        <f>('Treatment &amp; Viral Suppression'!CP51+'Treatment &amp; Viral Suppression'!CQ51+'Treatment &amp; Viral Suppression'!CR51+'Treatment &amp; Viral Suppression'!CS51+'Treatment &amp; Viral Suppression'!CT51+'Treatment &amp; Viral Suppression'!CU51+'Treatment &amp; Viral Suppression'!CV51+'Treatment &amp; Viral Suppression'!CW51+'Treatment &amp; Viral Suppression'!CX51)&lt;=Testing!EO51</f>
        <v>1</v>
      </c>
      <c r="AL42" s="19"/>
      <c r="AM42" s="19"/>
      <c r="AN42" s="19" t="b">
        <f>'Treatment &amp; Viral Suppression'!AB51=('Treatment &amp; Viral Suppression'!AC51+'Treatment &amp; Viral Suppression'!AD51+'Treatment &amp; Viral Suppression'!AE51)</f>
        <v>1</v>
      </c>
      <c r="AO42" s="19"/>
      <c r="AP42" s="19"/>
      <c r="AQ42" s="19" t="b">
        <f>('Treatment &amp; Viral Suppression'!BS51+'Treatment &amp; Viral Suppression'!BU51)&lt;=('Treatment &amp; Viral Suppression'!BI51+'Treatment &amp; Viral Suppression'!BJ51)</f>
        <v>1</v>
      </c>
      <c r="AR42" s="19" t="b">
        <f>('Treatment &amp; Viral Suppression'!CA51+'Treatment &amp; Viral Suppression'!CB51)&lt;=Testing!DQ51</f>
        <v>1</v>
      </c>
      <c r="AS42" s="19" t="b">
        <f>'Treatment &amp; Viral Suppression'!Y51&gt;='Treatment &amp; Viral Suppression'!Z51</f>
        <v>1</v>
      </c>
      <c r="AT42" s="19" t="b">
        <f>'Treatment &amp; Viral Suppression'!AA51&lt;='Treatment &amp; Viral Suppression'!Z51</f>
        <v>1</v>
      </c>
    </row>
    <row r="43" spans="1:46" x14ac:dyDescent="0.3">
      <c r="A43" s="19" t="s">
        <v>452</v>
      </c>
      <c r="B43" s="20" t="b">
        <f>'Prevention &amp; Support'!G52=('Prevention &amp; Support'!K52+'Prevention &amp; Support'!O52)</f>
        <v>1</v>
      </c>
      <c r="C43" s="20" t="b">
        <f>'Prevention &amp; Support'!G52=('Prevention &amp; Support'!H52+'Prevention &amp; Support'!I52+'Prevention &amp; Support'!J52)</f>
        <v>1</v>
      </c>
      <c r="D43" s="20" t="b">
        <f>'Prevention &amp; Support'!G52=('Prevention &amp; Support'!L52+'Prevention &amp; Support'!N52+'Prevention &amp; Support'!P52+'Prevention &amp; Support'!Q52)</f>
        <v>1</v>
      </c>
      <c r="E43" s="20" t="b">
        <f>'Prevention &amp; Support'!BX52&lt;='Prevention &amp; Support'!CC52</f>
        <v>1</v>
      </c>
      <c r="F43" s="20" t="b">
        <f>'Prevention &amp; Support'!BE52=('Prevention &amp; Support'!BF52+'Prevention &amp; Support'!BG52+'Prevention &amp; Support'!BH52)</f>
        <v>1</v>
      </c>
      <c r="G43" s="20" t="b">
        <f>'Prevention &amp; Support'!BE52&gt;=('Prevention &amp; Support'!BI52+'Prevention &amp; Support'!BJ52+'Prevention &amp; Support'!BK52+'Prevention &amp; Support'!BL52+'Prevention &amp; Support'!BM52)</f>
        <v>1</v>
      </c>
      <c r="H43" s="20" t="b">
        <f>'Prevention &amp; Support'!CM52&gt;='Prevention &amp; Support'!CN52</f>
        <v>1</v>
      </c>
      <c r="I43" s="20" t="b">
        <f>'Prevention &amp; Support'!DQ52=('Prevention &amp; Support'!DW52+'Prevention &amp; Support'!DX52)</f>
        <v>1</v>
      </c>
      <c r="J43" s="20" t="b">
        <f>'Prevention &amp; Support'!DO52=('Prevention &amp; Support'!DR52+'Prevention &amp; Support'!DS52)</f>
        <v>1</v>
      </c>
      <c r="K43" s="20" t="b">
        <f>(Testing!G52+Testing!J52+Testing!M52+Testing!P52+Testing!S52+Testing!V52+Testing!Y52+Testing!AB52+Testing!AE52+Testing!AH52+Testing!AK52+Testing!AN52+Testing!AQ52+Testing!AT52+Testing!AW52)&gt;=(Testing!H52+Testing!K52+Testing!N52+Testing!Q52+Testing!T52+Testing!W52+Testing!Z52+Testing!AC52+Testing!AF52+Testing!AI52+Testing!AL52+Testing!AO52+Testing!AR52+Testing!AU52+Testing!AX52)</f>
        <v>1</v>
      </c>
      <c r="L43" s="20" t="b">
        <f>Testing!CW52&gt;=(Testing!CX52+Testing!CY52)</f>
        <v>1</v>
      </c>
      <c r="M43" s="20" t="b">
        <f>(Testing!CX52+Testing!CY52)&lt;=(Testing!G52+Testing!J52+Testing!M52+Testing!P52+Testing!S52+Testing!V52+Testing!Y52+Testing!AB52+Testing!AE52+Testing!AH52+Testing!AK52+Testing!AN52+Testing!AQ52+Testing!AT52+Testing!AW52+Testing!CX52+Testing!CY52)</f>
        <v>1</v>
      </c>
      <c r="N43" s="20" t="b">
        <f>(Testing!CX52+Testing!CZ52)&lt;=(Testing!H52+Testing!K52+Testing!N52+Testing!Q52+Testing!T52+Testing!W52+Testing!Z52+Testing!AC52+Testing!AF52+Testing!AI52+Testing!AL52+Testing!AO52+Testing!AR52+Testing!AU52+Testing!AX52+Testing!CX52+Testing!CZ52)</f>
        <v>1</v>
      </c>
      <c r="O43" s="20" t="b">
        <f>Testing!DC52=(Testing!DE52+Testing!DF52+Testing!DG52)</f>
        <v>1</v>
      </c>
      <c r="P43" s="20" t="b">
        <f>Testing!H52&lt;=Testing!G52</f>
        <v>1</v>
      </c>
      <c r="Q43" s="20" t="b">
        <f>Testing!K52&lt;=Testing!J52</f>
        <v>1</v>
      </c>
      <c r="R43" s="20" t="b">
        <f>Testing!N52&lt;=Testing!M52</f>
        <v>1</v>
      </c>
      <c r="S43" s="20" t="b">
        <f>Testing!Q52&lt;=Testing!P52</f>
        <v>1</v>
      </c>
      <c r="T43" s="20" t="b">
        <f>Testing!T52&lt;=Testing!S52</f>
        <v>1</v>
      </c>
      <c r="U43" s="20" t="b">
        <f>Testing!W52&lt;=Testing!V52</f>
        <v>1</v>
      </c>
      <c r="V43" s="20" t="b">
        <f>Testing!Z52&lt;=Testing!Y52</f>
        <v>1</v>
      </c>
      <c r="W43" s="20" t="b">
        <f>Testing!AC52&lt;=Testing!AB52</f>
        <v>1</v>
      </c>
      <c r="X43" s="20" t="b">
        <f>Testing!AF52&lt;=Testing!AE52</f>
        <v>1</v>
      </c>
      <c r="Y43" s="20" t="b">
        <f>Testing!AI52&lt;=Testing!AH52</f>
        <v>1</v>
      </c>
      <c r="Z43" s="20" t="b">
        <f>Testing!AL52&lt;=Testing!AK52</f>
        <v>1</v>
      </c>
      <c r="AA43" s="20" t="b">
        <f>Testing!AO52&lt;=Testing!AN52</f>
        <v>1</v>
      </c>
      <c r="AB43" s="20" t="b">
        <f>Testing!AR52&lt;=Testing!AQ52</f>
        <v>1</v>
      </c>
      <c r="AC43" s="20"/>
      <c r="AD43" s="20" t="b">
        <f>Testing!AX52&lt;=Testing!AW52</f>
        <v>1</v>
      </c>
      <c r="AE43" s="19" t="b">
        <f>Testing!DQ52&lt;=Testing!DP52</f>
        <v>1</v>
      </c>
      <c r="AF43" s="19" t="b">
        <f>Testing!EC52&lt;=Testing!EB52</f>
        <v>1</v>
      </c>
      <c r="AG43" s="19" t="b">
        <f>(Testing!DK52+Testing!DL52+Testing!DM52)&lt;=Testing!DJ52</f>
        <v>1</v>
      </c>
      <c r="AH43" s="19" t="b">
        <f>(Testing!EE52+Testing!EF52+Testing!EG52+Testing!EH52)&lt;=Testing!DZ4</f>
        <v>1</v>
      </c>
      <c r="AI43" s="19" t="b">
        <f>Testing!ED52&lt;=Testing!EC52</f>
        <v>1</v>
      </c>
      <c r="AJ43" s="19" t="b">
        <f>Testing!EO52&lt;='Treatment &amp; Viral Suppression'!O52</f>
        <v>1</v>
      </c>
      <c r="AK43" s="19" t="b">
        <f>('Treatment &amp; Viral Suppression'!CP52+'Treatment &amp; Viral Suppression'!CQ52+'Treatment &amp; Viral Suppression'!CR52+'Treatment &amp; Viral Suppression'!CS52+'Treatment &amp; Viral Suppression'!CT52+'Treatment &amp; Viral Suppression'!CU52+'Treatment &amp; Viral Suppression'!CV52+'Treatment &amp; Viral Suppression'!CW52+'Treatment &amp; Viral Suppression'!CX52)&lt;=Testing!EO52</f>
        <v>1</v>
      </c>
      <c r="AL43" s="19"/>
      <c r="AM43" s="19" t="b">
        <f>'Treatment &amp; Viral Suppression'!O52&gt;='Treatment &amp; Viral Suppression'!AB52</f>
        <v>1</v>
      </c>
      <c r="AN43" s="19" t="b">
        <f>'Treatment &amp; Viral Suppression'!AB52=('Treatment &amp; Viral Suppression'!AC52+'Treatment &amp; Viral Suppression'!AD52+'Treatment &amp; Viral Suppression'!AE52)</f>
        <v>1</v>
      </c>
      <c r="AO43" s="19" t="b">
        <f>'Treatment &amp; Viral Suppression'!H52&lt;='Treatment &amp; Viral Suppression'!O52</f>
        <v>1</v>
      </c>
      <c r="AP43" s="19" t="b">
        <f>('Treatment &amp; Viral Suppression'!BI52+'Treatment &amp; Viral Suppression'!BJ52)&lt;='Treatment &amp; Viral Suppression'!O52</f>
        <v>1</v>
      </c>
      <c r="AQ43" s="19" t="b">
        <f>('Treatment &amp; Viral Suppression'!BS52+'Treatment &amp; Viral Suppression'!BU52)&lt;=('Treatment &amp; Viral Suppression'!BI52+'Treatment &amp; Viral Suppression'!BJ52)</f>
        <v>1</v>
      </c>
      <c r="AR43" s="19" t="b">
        <f>('Treatment &amp; Viral Suppression'!CA52+'Treatment &amp; Viral Suppression'!CB52)&lt;=Testing!DQ52</f>
        <v>1</v>
      </c>
      <c r="AS43" s="19" t="b">
        <f>'Treatment &amp; Viral Suppression'!Y52&gt;='Treatment &amp; Viral Suppression'!Z52</f>
        <v>1</v>
      </c>
      <c r="AT43" s="19" t="b">
        <f>'Treatment &amp; Viral Suppression'!AA52&lt;='Treatment &amp; Viral Suppression'!Z52</f>
        <v>1</v>
      </c>
    </row>
  </sheetData>
  <mergeCells count="3">
    <mergeCell ref="K1:AK1"/>
    <mergeCell ref="B1:J1"/>
    <mergeCell ref="AL1:AT1"/>
  </mergeCells>
  <conditionalFormatting sqref="B4:AT43">
    <cfRule type="containsText" dxfId="2" priority="3" operator="containsText" text="False">
      <formula>NOT(ISERROR(SEARCH("False",B4)))</formula>
    </cfRule>
  </conditionalFormatting>
  <conditionalFormatting sqref="AC14">
    <cfRule type="cellIs" dxfId="1" priority="2" operator="equal">
      <formula>FALSE</formula>
    </cfRule>
  </conditionalFormatting>
  <conditionalFormatting sqref="A1:XFD1048576">
    <cfRule type="containsText" dxfId="0" priority="1" operator="containsText" text="FALSE">
      <formula>NOT(ISERROR(SEARCH("FALSE",A1)))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Prevention &amp; Support</vt:lpstr>
      <vt:lpstr>Testing</vt:lpstr>
      <vt:lpstr>Treatment &amp; Viral Suppression</vt:lpstr>
      <vt:lpstr>Validations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Anathi Mafuna</dc:creator>
  <cp:lastModifiedBy>Andres Montaner</cp:lastModifiedBy>
  <dcterms:created xsi:type="dcterms:W3CDTF">2022-01-12T08:30:01Z</dcterms:created>
  <dcterms:modified xsi:type="dcterms:W3CDTF">2023-03-23T09:50:11Z</dcterms:modified>
</cp:coreProperties>
</file>